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zetargi 2022\ETAP V korekty\ZAPYTANIA OFERTOWE\Załączniki Zbiorówka 3\"/>
    </mc:Choice>
  </mc:AlternateContent>
  <bookViews>
    <workbookView xWindow="720" yWindow="0" windowWidth="27420" windowHeight="15105" activeTab="4"/>
  </bookViews>
  <sheets>
    <sheet name="E5 RDRP" sheetId="18" r:id="rId1"/>
    <sheet name="E5 Grota-Roweckiego z wezlem" sheetId="19" r:id="rId2"/>
    <sheet name="E5 ul. Niedobczycka" sheetId="20" r:id="rId3"/>
    <sheet name="E5 ul. Krzywoustego" sheetId="21" r:id="rId4"/>
    <sheet name="E5 ul. Batorego" sheetId="22" r:id="rId5"/>
    <sheet name="E5 ul. Sportowa" sheetId="23" r:id="rId6"/>
    <sheet name="E5 DD" sheetId="24" r:id="rId7"/>
    <sheet name="ZBIORCZY" sheetId="25" r:id="rId8"/>
  </sheets>
  <definedNames>
    <definedName name="_xlnm.Print_Area" localSheetId="6">'E5 DD'!$A$1:$G$74</definedName>
    <definedName name="_xlnm.Print_Area" localSheetId="1">'E5 Grota-Roweckiego z wezlem'!$A$1:$G$133</definedName>
    <definedName name="_xlnm.Print_Area" localSheetId="0">'E5 RDRP'!$A$1:$G$135</definedName>
    <definedName name="_xlnm.Print_Area" localSheetId="4">'E5 ul. Batorego'!$A$1:$G$96</definedName>
    <definedName name="_xlnm.Print_Area" localSheetId="3">'E5 ul. Krzywoustego'!$A$1:$G$80</definedName>
    <definedName name="_xlnm.Print_Area" localSheetId="2">'E5 ul. Niedobczycka'!$A$1:$G$85</definedName>
    <definedName name="_xlnm.Print_Area" localSheetId="5">'E5 ul. Sportowa'!$A$1:$G$119</definedName>
    <definedName name="_xlnm.Print_Area" localSheetId="7">ZBIORCZY!$B$4:$D$13</definedName>
    <definedName name="_xlnm.Print_Titles" localSheetId="6">'E5 DD'!$1:$7</definedName>
    <definedName name="_xlnm.Print_Titles" localSheetId="1">'E5 Grota-Roweckiego z wezlem'!$1:$7</definedName>
    <definedName name="_xlnm.Print_Titles" localSheetId="0">'E5 RDRP'!$1:$7</definedName>
    <definedName name="_xlnm.Print_Titles" localSheetId="4">'E5 ul. Batorego'!$1:$7</definedName>
    <definedName name="_xlnm.Print_Titles" localSheetId="3">'E5 ul. Krzywoustego'!$1:$7</definedName>
    <definedName name="_xlnm.Print_Titles" localSheetId="2">'E5 ul. Niedobczycka'!$1:$7</definedName>
    <definedName name="_xlnm.Print_Titles" localSheetId="5">'E5 ul. Sportowa'!$1:$7</definedName>
    <definedName name="_xlnm.Print_Titles" localSheetId="7">ZBIORCZY!$4:$5</definedName>
  </definedNames>
  <calcPr calcId="152511"/>
</workbook>
</file>

<file path=xl/calcChain.xml><?xml version="1.0" encoding="utf-8"?>
<calcChain xmlns="http://schemas.openxmlformats.org/spreadsheetml/2006/main">
  <c r="G133" i="18" l="1"/>
  <c r="G117" i="23" l="1"/>
  <c r="G116" i="23"/>
  <c r="G114" i="23"/>
  <c r="G115" i="23"/>
  <c r="G113" i="23"/>
  <c r="G111" i="23"/>
  <c r="G66" i="24" l="1"/>
  <c r="G67" i="24"/>
  <c r="G65" i="24"/>
  <c r="G64" i="24"/>
  <c r="G68" i="24" l="1"/>
  <c r="G31" i="24"/>
  <c r="G30" i="24"/>
  <c r="G91" i="23"/>
  <c r="G106" i="23"/>
  <c r="G104" i="23"/>
  <c r="G94" i="23"/>
  <c r="G92" i="23"/>
  <c r="G59" i="23"/>
  <c r="G57" i="23"/>
  <c r="G82" i="23"/>
  <c r="G80" i="23"/>
  <c r="G107" i="23" l="1"/>
  <c r="G87" i="23"/>
  <c r="G75" i="23"/>
  <c r="G72" i="23"/>
  <c r="G66" i="23"/>
  <c r="G87" i="19"/>
  <c r="G79" i="23"/>
  <c r="G78" i="23"/>
  <c r="G55" i="23"/>
  <c r="G62" i="23"/>
  <c r="G56" i="23"/>
  <c r="G20" i="23"/>
  <c r="G72" i="21" l="1"/>
  <c r="G73" i="21"/>
  <c r="G71" i="21"/>
  <c r="G80" i="22"/>
  <c r="G74" i="21" l="1"/>
  <c r="G55" i="22" l="1"/>
  <c r="G67" i="22"/>
  <c r="G68" i="22"/>
  <c r="G65" i="22"/>
  <c r="G72" i="22"/>
  <c r="G71" i="22"/>
  <c r="G89" i="22"/>
  <c r="G87" i="22"/>
  <c r="G83" i="22"/>
  <c r="G51" i="22"/>
  <c r="G66" i="21"/>
  <c r="G18" i="21"/>
  <c r="G90" i="22" l="1"/>
  <c r="G78" i="20"/>
  <c r="G76" i="20"/>
  <c r="G72" i="20"/>
  <c r="G70" i="20"/>
  <c r="G64" i="20"/>
  <c r="G48" i="20"/>
  <c r="G20" i="19"/>
  <c r="G19" i="19"/>
  <c r="G126" i="19"/>
  <c r="G124" i="19"/>
  <c r="G127" i="19" s="1"/>
  <c r="G111" i="19"/>
  <c r="G113" i="19"/>
  <c r="G112" i="19"/>
  <c r="G115" i="19"/>
  <c r="G114" i="19"/>
  <c r="G110" i="19"/>
  <c r="G102" i="19"/>
  <c r="G79" i="20" l="1"/>
  <c r="G116" i="19"/>
  <c r="G105" i="19" l="1"/>
  <c r="G103" i="19"/>
  <c r="G101" i="19"/>
  <c r="G62" i="19" l="1"/>
  <c r="G61" i="19"/>
  <c r="G64" i="19"/>
  <c r="G88" i="19" l="1"/>
  <c r="G60" i="19" l="1"/>
  <c r="G83" i="19"/>
  <c r="G78" i="19"/>
  <c r="G59" i="19"/>
  <c r="G82" i="19"/>
  <c r="G77" i="19"/>
  <c r="G50" i="19"/>
  <c r="G49" i="19"/>
  <c r="G18" i="19" l="1"/>
  <c r="G125" i="18" l="1"/>
  <c r="G124" i="18"/>
  <c r="G115" i="18" l="1"/>
  <c r="G97" i="18"/>
  <c r="G95" i="18"/>
  <c r="G55" i="18" l="1"/>
  <c r="G54" i="18"/>
  <c r="G66" i="18"/>
  <c r="G65" i="18"/>
  <c r="G64" i="18"/>
  <c r="E42" i="18" l="1"/>
  <c r="G42" i="18" s="1"/>
  <c r="G35" i="24"/>
  <c r="G24" i="18" l="1"/>
  <c r="G21" i="18"/>
  <c r="G23" i="18" l="1"/>
  <c r="G22" i="18"/>
  <c r="G20" i="18"/>
  <c r="G19" i="18"/>
  <c r="E57" i="21"/>
  <c r="E41" i="18"/>
  <c r="G72" i="24" l="1"/>
  <c r="G73" i="24" s="1"/>
  <c r="G59" i="24"/>
  <c r="G57" i="24"/>
  <c r="G55" i="24"/>
  <c r="G50" i="24"/>
  <c r="G47" i="24"/>
  <c r="G46" i="24"/>
  <c r="G43" i="24"/>
  <c r="G40" i="24"/>
  <c r="G34" i="24"/>
  <c r="G33" i="24"/>
  <c r="G32" i="24"/>
  <c r="G25" i="24"/>
  <c r="G24" i="24"/>
  <c r="G23" i="24"/>
  <c r="G20" i="24"/>
  <c r="G15" i="24"/>
  <c r="G14" i="24"/>
  <c r="G11" i="24"/>
  <c r="G118" i="23"/>
  <c r="G100" i="23"/>
  <c r="G99" i="23"/>
  <c r="G88" i="23"/>
  <c r="G76" i="23"/>
  <c r="G73" i="23"/>
  <c r="G67" i="23"/>
  <c r="G63" i="23"/>
  <c r="G52" i="23"/>
  <c r="G51" i="23"/>
  <c r="G48" i="23"/>
  <c r="G46" i="23"/>
  <c r="G43" i="23"/>
  <c r="G38" i="23"/>
  <c r="G37" i="23"/>
  <c r="G32" i="23"/>
  <c r="G31" i="23"/>
  <c r="G28" i="23"/>
  <c r="G27" i="23"/>
  <c r="G22" i="23"/>
  <c r="G21" i="23"/>
  <c r="G19" i="23"/>
  <c r="G18" i="23"/>
  <c r="G17" i="23"/>
  <c r="G14" i="23"/>
  <c r="G11" i="23"/>
  <c r="G94" i="22"/>
  <c r="G95" i="22" s="1"/>
  <c r="G81" i="22"/>
  <c r="G77" i="22"/>
  <c r="G64" i="22"/>
  <c r="G59" i="22"/>
  <c r="G56" i="22"/>
  <c r="G52" i="22"/>
  <c r="G48" i="22"/>
  <c r="G47" i="22"/>
  <c r="G44" i="22"/>
  <c r="G42" i="22"/>
  <c r="G39" i="22"/>
  <c r="G34" i="22"/>
  <c r="G33" i="22"/>
  <c r="G28" i="22"/>
  <c r="G27" i="22"/>
  <c r="G24" i="22"/>
  <c r="G23" i="22"/>
  <c r="G18" i="22"/>
  <c r="G15" i="22"/>
  <c r="G14" i="22"/>
  <c r="G11" i="22"/>
  <c r="G78" i="21"/>
  <c r="G79" i="21" s="1"/>
  <c r="G64" i="21"/>
  <c r="G67" i="21" s="1"/>
  <c r="G59" i="21"/>
  <c r="G57" i="21"/>
  <c r="G60" i="21" s="1"/>
  <c r="G52" i="21"/>
  <c r="G49" i="21"/>
  <c r="G46" i="21"/>
  <c r="G43" i="21"/>
  <c r="G42" i="21"/>
  <c r="G39" i="21"/>
  <c r="G37" i="21"/>
  <c r="G34" i="21"/>
  <c r="G29" i="21"/>
  <c r="G28" i="21"/>
  <c r="G25" i="21"/>
  <c r="G24" i="21"/>
  <c r="G19" i="21"/>
  <c r="G15" i="21"/>
  <c r="G14" i="21"/>
  <c r="G11" i="21"/>
  <c r="G84" i="20"/>
  <c r="G83" i="20"/>
  <c r="G73" i="20"/>
  <c r="G65" i="20"/>
  <c r="G62" i="20"/>
  <c r="G60" i="20"/>
  <c r="G55" i="20"/>
  <c r="G52" i="20"/>
  <c r="G49" i="20"/>
  <c r="G45" i="20"/>
  <c r="G44" i="20"/>
  <c r="G41" i="20"/>
  <c r="G39" i="20"/>
  <c r="G36" i="20"/>
  <c r="G31" i="20"/>
  <c r="G30" i="20"/>
  <c r="G27" i="20"/>
  <c r="G26" i="20"/>
  <c r="G21" i="20"/>
  <c r="G20" i="20"/>
  <c r="G19" i="20"/>
  <c r="G18" i="20"/>
  <c r="G15" i="20"/>
  <c r="G14" i="20"/>
  <c r="G11" i="20"/>
  <c r="G131" i="19"/>
  <c r="G132" i="19" s="1"/>
  <c r="G120" i="19"/>
  <c r="G119" i="19"/>
  <c r="G100" i="19"/>
  <c r="G99" i="19"/>
  <c r="G98" i="19"/>
  <c r="G95" i="19"/>
  <c r="G90" i="19"/>
  <c r="G85" i="19"/>
  <c r="G84" i="19"/>
  <c r="G80" i="19"/>
  <c r="G79" i="19"/>
  <c r="G72" i="19"/>
  <c r="G71" i="19"/>
  <c r="G68" i="19"/>
  <c r="G67" i="19"/>
  <c r="G56" i="19"/>
  <c r="G55" i="19"/>
  <c r="G52" i="19"/>
  <c r="G46" i="19"/>
  <c r="G41" i="19"/>
  <c r="G40" i="19"/>
  <c r="G37" i="19"/>
  <c r="G36" i="19"/>
  <c r="G31" i="19"/>
  <c r="G30" i="19"/>
  <c r="G29" i="19"/>
  <c r="G26" i="19"/>
  <c r="G25" i="19"/>
  <c r="G15" i="19"/>
  <c r="G14" i="19"/>
  <c r="G11" i="19"/>
  <c r="G130" i="18"/>
  <c r="G134" i="18" s="1"/>
  <c r="G123" i="18"/>
  <c r="G122" i="18"/>
  <c r="G119" i="18"/>
  <c r="G118" i="18"/>
  <c r="G116" i="18"/>
  <c r="G114" i="18"/>
  <c r="G113" i="18"/>
  <c r="G112" i="18"/>
  <c r="G109" i="18"/>
  <c r="G108" i="18"/>
  <c r="G107" i="18"/>
  <c r="G106" i="18"/>
  <c r="G105" i="18"/>
  <c r="G104" i="18"/>
  <c r="G103" i="18"/>
  <c r="G102" i="18"/>
  <c r="G94" i="18"/>
  <c r="G93" i="18"/>
  <c r="G92" i="18"/>
  <c r="G91" i="18"/>
  <c r="G90" i="18"/>
  <c r="G87" i="18"/>
  <c r="G86" i="18"/>
  <c r="G81" i="18"/>
  <c r="G79" i="18"/>
  <c r="G77" i="18"/>
  <c r="G72" i="18"/>
  <c r="G69" i="18"/>
  <c r="G61" i="18"/>
  <c r="G60" i="18"/>
  <c r="G57" i="18"/>
  <c r="G51" i="18"/>
  <c r="G46" i="18"/>
  <c r="G45" i="18"/>
  <c r="G41" i="18"/>
  <c r="G36" i="18"/>
  <c r="G35" i="18"/>
  <c r="G34" i="18"/>
  <c r="G33" i="18"/>
  <c r="G30" i="18"/>
  <c r="G29" i="18"/>
  <c r="G18" i="18"/>
  <c r="G15" i="18"/>
  <c r="G14" i="18"/>
  <c r="G11" i="18"/>
  <c r="G66" i="20" l="1"/>
  <c r="G82" i="18"/>
  <c r="G16" i="24"/>
  <c r="G51" i="24"/>
  <c r="G36" i="24"/>
  <c r="G60" i="24"/>
  <c r="G26" i="24"/>
  <c r="G101" i="23"/>
  <c r="G39" i="23"/>
  <c r="G33" i="23"/>
  <c r="G68" i="23"/>
  <c r="G83" i="23"/>
  <c r="G95" i="23"/>
  <c r="G23" i="23"/>
  <c r="G35" i="22"/>
  <c r="G84" i="22"/>
  <c r="G73" i="22"/>
  <c r="G19" i="22"/>
  <c r="G29" i="22"/>
  <c r="G60" i="22"/>
  <c r="G30" i="21"/>
  <c r="G53" i="21"/>
  <c r="G20" i="21"/>
  <c r="G32" i="20"/>
  <c r="G22" i="20"/>
  <c r="G121" i="19"/>
  <c r="G21" i="19"/>
  <c r="G42" i="19"/>
  <c r="G32" i="19"/>
  <c r="G106" i="19"/>
  <c r="G91" i="19"/>
  <c r="G73" i="18"/>
  <c r="G73" i="19"/>
  <c r="G47" i="18"/>
  <c r="G98" i="18"/>
  <c r="G37" i="18"/>
  <c r="G135" i="18" s="1"/>
  <c r="G56" i="20"/>
  <c r="G126" i="18"/>
  <c r="G25" i="18"/>
  <c r="G74" i="24" l="1"/>
  <c r="D12" i="25" s="1"/>
  <c r="G119" i="23"/>
  <c r="D11" i="25" s="1"/>
  <c r="G96" i="22"/>
  <c r="D10" i="25" s="1"/>
  <c r="G80" i="21"/>
  <c r="D9" i="25" s="1"/>
  <c r="G85" i="20"/>
  <c r="D8" i="25" s="1"/>
  <c r="G133" i="19"/>
  <c r="D7" i="25" s="1"/>
  <c r="D6" i="25"/>
  <c r="D13" i="25" l="1"/>
</calcChain>
</file>

<file path=xl/sharedStrings.xml><?xml version="1.0" encoding="utf-8"?>
<sst xmlns="http://schemas.openxmlformats.org/spreadsheetml/2006/main" count="2677" uniqueCount="274">
  <si>
    <t>BUDOWA REGIONALNEJ DROGI
RACIBÓRZ – PSZCZYNA</t>
  </si>
  <si>
    <t>L.p</t>
  </si>
  <si>
    <t>Numer STWiORB</t>
  </si>
  <si>
    <t>Wyszczególnienie elementu rozliczeniowego</t>
  </si>
  <si>
    <t>Jednostka</t>
  </si>
  <si>
    <t>Nazwa</t>
  </si>
  <si>
    <t>Ilość</t>
  </si>
  <si>
    <t>Cena jedn.</t>
  </si>
  <si>
    <t>PLN</t>
  </si>
  <si>
    <t>Wartość</t>
  </si>
  <si>
    <t>D.01.00.00</t>
  </si>
  <si>
    <t>ROBOTY PRZYGOTOWAWCZE</t>
  </si>
  <si>
    <t>*</t>
  </si>
  <si>
    <t>D.01.01.00</t>
  </si>
  <si>
    <t xml:space="preserve">Odtworzenie trasy i zamarkowanie punktów wysokościowych </t>
  </si>
  <si>
    <t>D.01.01.01</t>
  </si>
  <si>
    <t>Odtworzenie trasy i zamarkowanie punktów wysokościowych drogi</t>
  </si>
  <si>
    <t>Drogi</t>
  </si>
  <si>
    <t>km</t>
  </si>
  <si>
    <t>D.01.03.00</t>
  </si>
  <si>
    <t>Zdjęcie humusu</t>
  </si>
  <si>
    <t>D.01.03.01</t>
  </si>
  <si>
    <t>Zdjęcie warstwy humusu</t>
  </si>
  <si>
    <t>Humus do wbudowania</t>
  </si>
  <si>
    <t>Nadmiar humusu na odkład</t>
  </si>
  <si>
    <t>SUMA CZĘŚCIOWA</t>
  </si>
  <si>
    <t>D.02.00.00</t>
  </si>
  <si>
    <t>ROBOTY ZIEMNE</t>
  </si>
  <si>
    <t>D.02.01.00</t>
  </si>
  <si>
    <t>Wykonanie wykopów</t>
  </si>
  <si>
    <t>D.02.01.01</t>
  </si>
  <si>
    <t>Wykonanie wykopów w gruntach nieskalistych</t>
  </si>
  <si>
    <t>Wykonanie wykopów z przeznaczeniem na nasyp</t>
  </si>
  <si>
    <t>D.02.03.00</t>
  </si>
  <si>
    <t>Wykonanie nasypów</t>
  </si>
  <si>
    <t>D.02.03.01</t>
  </si>
  <si>
    <t xml:space="preserve">Wykonanie nasypów dla pełnej szerokości korpusu ziemnego </t>
  </si>
  <si>
    <t>Wykonanie nasypów dla pełnej szerokości korpusu ziemnego ze stabilizacją gruntu spoiwami hydraulicznymi</t>
  </si>
  <si>
    <t>Wykonanie nasypów dla pełnej szerokości korpusu ziemnego z gruntu przepuszczalnego</t>
  </si>
  <si>
    <t>Wykonanie uzupełnienia pasa dzielącego</t>
  </si>
  <si>
    <t>Wykonanie nasypów pod przepustami (zagęszczona poduszka żwirowa)</t>
  </si>
  <si>
    <t>D.03.00.00</t>
  </si>
  <si>
    <t>ODWODNIENIE KORPUSU DROGOWEGO</t>
  </si>
  <si>
    <t>D.03.01.00</t>
  </si>
  <si>
    <t>Przepusty drogowe</t>
  </si>
  <si>
    <t>D.03.01.01</t>
  </si>
  <si>
    <t>Drogowe przepusty żelbetowe rurowe</t>
  </si>
  <si>
    <t>Przepusty rurowe o średnicy Ø 80 cm</t>
  </si>
  <si>
    <t>m</t>
  </si>
  <si>
    <t>Wloty i wyloty przepustów o średnicy Ø 80 cm</t>
  </si>
  <si>
    <t>szt.</t>
  </si>
  <si>
    <t>D.03.03.00</t>
  </si>
  <si>
    <t>Sączki podłużne</t>
  </si>
  <si>
    <t>D.03.03.01</t>
  </si>
  <si>
    <t>Sączki podłużne z tworzyw sztucznych</t>
  </si>
  <si>
    <t>Wykonanie wylotu sączków podłużnych do studzienek ściekowych</t>
  </si>
  <si>
    <t>D.04.00.00</t>
  </si>
  <si>
    <t>PODBUDOWY</t>
  </si>
  <si>
    <t>D.04.01.00</t>
  </si>
  <si>
    <t>Koryto wraz z profilowaniem i zagęszczeniem podłoża</t>
  </si>
  <si>
    <t>D.04.01.01</t>
  </si>
  <si>
    <t>Koryto wraz z profilowaniem i zagęszczaniem podłoża</t>
  </si>
  <si>
    <t>D.04.02.00</t>
  </si>
  <si>
    <t>Warstwa odsączająca i mrozoochronna</t>
  </si>
  <si>
    <t>D.04.02.01</t>
  </si>
  <si>
    <t>Warstwy odsączające i warstwy odcinające</t>
  </si>
  <si>
    <t>Warstwa odcinajaca z geowłókniny</t>
  </si>
  <si>
    <t>D.04.02.04</t>
  </si>
  <si>
    <t>Warstwa mrozoochronna</t>
  </si>
  <si>
    <t>D.04.03.00</t>
  </si>
  <si>
    <t>POŁĄCZENIE  MIĘDZYWARSTWOWE</t>
  </si>
  <si>
    <t>D.04.03.01</t>
  </si>
  <si>
    <t xml:space="preserve">POŁĄCZENIE  MIĘDZYWARSTWOWE  NAWIERZCHNI  DROGOWEJ  EMULSJĄ  ASFALTOWĄ </t>
  </si>
  <si>
    <t>Oczyszczenie i skropienie warstw konstrukcyjnych niebitumicznych</t>
  </si>
  <si>
    <t>Oczyszenie i skropienie warstw konstrukcyjnych bitumicznych</t>
  </si>
  <si>
    <t>D.04.04.00</t>
  </si>
  <si>
    <t>PODBUDOWA  ZASADNICZA Z  MIESZANKI  KRUSZYWA  NIEZWIĄZANEGO</t>
  </si>
  <si>
    <t>D.04.04.02</t>
  </si>
  <si>
    <t>Podbudowa z kruszywa grubości 22 cm</t>
  </si>
  <si>
    <t>D.04.05.00</t>
  </si>
  <si>
    <t>PODBUDOWA  I  PODŁOŻE  ULEPSZONE</t>
  </si>
  <si>
    <t>D.04.05.01</t>
  </si>
  <si>
    <t>PODBUDOWA  I  PODŁOŻE  ULEPSZONE Z  MIESZANKI  KRUSZYWA  ZWIĄZANEGO  HYDRAULICZNIE  CEMENTEM</t>
  </si>
  <si>
    <t>Ulepszone podłoże z gruntu stabilizowanego cementem grubości 15 cm</t>
  </si>
  <si>
    <t>D.04.07.00</t>
  </si>
  <si>
    <t>PODBUDOWA Z BETONU ASFALTOWEGO wg WT-1 i WT-2</t>
  </si>
  <si>
    <t>D.04.07.01</t>
  </si>
  <si>
    <t>Grubości 18 cm AC 22P - KR6</t>
  </si>
  <si>
    <t>D.05.00.00</t>
  </si>
  <si>
    <t>NAWIERZCHNIE</t>
  </si>
  <si>
    <t>D.05.03.00</t>
  </si>
  <si>
    <t>NAWIERZCHNIA BETONOWA</t>
  </si>
  <si>
    <t>D.05.03.13</t>
  </si>
  <si>
    <t xml:space="preserve">Nawierzchnia z mieszanki mastyksowo-grysowej (SMA) </t>
  </si>
  <si>
    <t>4cm SMA 11 PMB  - KR6</t>
  </si>
  <si>
    <t>D.05.03.06</t>
  </si>
  <si>
    <t>NAWIERZCHNIA  Z  BETONU ASFALTOWEGO – WARSTWA WIĄŻĄCA WG WT-1 I WT-2</t>
  </si>
  <si>
    <t>8cm AC WMS 16W  - KR6</t>
  </si>
  <si>
    <t>D.06.00.00</t>
  </si>
  <si>
    <t>ROBOTY WYKOŃCZENIOWE</t>
  </si>
  <si>
    <t>D.06.01.00</t>
  </si>
  <si>
    <t xml:space="preserve">Umocnienie skarp przez humusowanie </t>
  </si>
  <si>
    <t>D.06.01.01</t>
  </si>
  <si>
    <t>Humusowanie skarp grubości 10 cm</t>
  </si>
  <si>
    <t>Humusowanie pasa dzielącego grubości 30 cm</t>
  </si>
  <si>
    <t>D.06.02.00</t>
  </si>
  <si>
    <t>Umocnienie skarp, rowów i ścieków elementami prefabrykowanymi</t>
  </si>
  <si>
    <t>D.06.02.01</t>
  </si>
  <si>
    <t>Umocnienie elementami korytkowymi oraz płytami chodnikowymi w rowie z geomembraną</t>
  </si>
  <si>
    <t>Umocnienie skarp prefabrykatami ażurowymi z geomembraną</t>
  </si>
  <si>
    <t>Umocnienie elementami trójkątnymi przy nawierzchni</t>
  </si>
  <si>
    <t>Elementy łączące ściek trójkątny ze studzienką ściekową</t>
  </si>
  <si>
    <t>D.07.00.00</t>
  </si>
  <si>
    <t>URZĄDZENIA BEZPIECZEŃSTWA RUCHU</t>
  </si>
  <si>
    <t>D.07.05.00</t>
  </si>
  <si>
    <t xml:space="preserve">Bariery ochronne stalowe </t>
  </si>
  <si>
    <t>D.07.05.01</t>
  </si>
  <si>
    <t>Bariera środkowa H2-W4</t>
  </si>
  <si>
    <t>Bariery ochronne H1-W3</t>
  </si>
  <si>
    <t>Odcinek początkowy i końcowy barier skrajnych dł. 12m</t>
  </si>
  <si>
    <t>Odcinek początkowy i końcowy barier skrajnych dł. 16m</t>
  </si>
  <si>
    <t>Odcinek początkowy i końcowy barier dzielących dł. 16m</t>
  </si>
  <si>
    <t>D.07.06.00</t>
  </si>
  <si>
    <t>Ustawienie ogrodzenia</t>
  </si>
  <si>
    <t>D.07.06.01</t>
  </si>
  <si>
    <t>Budowa ogrodzenia wys. 2.2m (+0.4m)</t>
  </si>
  <si>
    <t>Wykonanie ogrodzenia wys. 0.50m (płotki naprowadzające przymocowane do ekranu akustycznego)</t>
  </si>
  <si>
    <t>D.10.00.00</t>
  </si>
  <si>
    <t>INNE ROBOTY</t>
  </si>
  <si>
    <t>D.10.01.00</t>
  </si>
  <si>
    <t>Wykonanie wykopów z przeznaczeniem na odkład</t>
  </si>
  <si>
    <t>D.05.03.09</t>
  </si>
  <si>
    <t>Rozbiórka elementów dróg i ulic</t>
  </si>
  <si>
    <t>Rozbiórka nawierzchni drogowej bitumicznej grubości 10 cm</t>
  </si>
  <si>
    <t>Rozbiórka nawierzchni z kostki betonowej</t>
  </si>
  <si>
    <t>Rozbiórka ogrodzenia</t>
  </si>
  <si>
    <t>Umocnienie rowu kamieniem łamanym z geomembraną</t>
  </si>
  <si>
    <t>Umocnienie elementami korytkowymi</t>
  </si>
  <si>
    <t>Bariery ochronne N2-W3</t>
  </si>
  <si>
    <t>Odcinek początkowy i końcowy barier skrajnych dł. 4m</t>
  </si>
  <si>
    <t>Odcinek początkowy i końcowy barier skrajnych dł. 8m</t>
  </si>
  <si>
    <t>Bramy wjazdowe wys. 1.50 m</t>
  </si>
  <si>
    <t>D.07.06.02</t>
  </si>
  <si>
    <t>Ustawienie ogrodzenia posesji</t>
  </si>
  <si>
    <t>Ogrodzenie wys. 2,0m z siatki plecionej metalowej rozpiętej na linkach stalowych</t>
  </si>
  <si>
    <t>Bramy z kształtowników stalowych z wypełnieniem ram siatkami stalowymi (5,00*2,0 m)</t>
  </si>
  <si>
    <t>kpl</t>
  </si>
  <si>
    <t>Ekrany akustyczne</t>
  </si>
  <si>
    <t>Ekrany akustyczne pochłaniające wys. 3.0 m</t>
  </si>
  <si>
    <t>Ekrany akustyczne pochłaniające wys. 4.0 m</t>
  </si>
  <si>
    <t>Ekrany akustyczne pochłaniające wys. 5.0 m</t>
  </si>
  <si>
    <t>Rozbiórka krawężników betonowych</t>
  </si>
  <si>
    <t>Rozbiórka obrzeża betonowego</t>
  </si>
  <si>
    <t>Podbudowa z kruszywa grubości 20 cm</t>
  </si>
  <si>
    <t>D.05.03.22</t>
  </si>
  <si>
    <t>Nawierzchnia z kostki kamienej</t>
  </si>
  <si>
    <t>Nawierzchnia z kostki kamiennej  grubości 10 cm na 3cm podsypce cem.-piaskowej</t>
  </si>
  <si>
    <t>D.05.03.23</t>
  </si>
  <si>
    <t>Nawierzchnia z kostki betonowej brukowej</t>
  </si>
  <si>
    <t>Ulepszone podłoże z gruntu stabilizowanego cementem grubości 19 cm</t>
  </si>
  <si>
    <t>Grubości 8 cm AC 22P - KR3</t>
  </si>
  <si>
    <t>4cm SMA 11 PMB - KR3</t>
  </si>
  <si>
    <t>6cm AC WMS 16W - KR3</t>
  </si>
  <si>
    <t>D.05.03.04</t>
  </si>
  <si>
    <t>4cm AC 11S w-wa ścieralna KR1</t>
  </si>
  <si>
    <t>4cm AC 16W w-wa wiążąca - KR1</t>
  </si>
  <si>
    <t>Wykonanie ogrodzenia wys. 0.50m (płotki naprowadzające wolnostojące)</t>
  </si>
  <si>
    <t>Furtki wys.2.0 m</t>
  </si>
  <si>
    <t>D.10.23.00</t>
  </si>
  <si>
    <t>Schody skarpowe</t>
  </si>
  <si>
    <t>D.10.23.01</t>
  </si>
  <si>
    <t>Przepusty rurowe o średnicy Ø 50 cm</t>
  </si>
  <si>
    <t>Wloty i wyloty przepustów o średnicy Ø 50 cm</t>
  </si>
  <si>
    <t xml:space="preserve"> E5 RDRP Trasa główna RDRP - etap E5</t>
  </si>
  <si>
    <t xml:space="preserve"> E5 Grota-Roweckiego z wezlem Grota-Roweckiego z wezlem - etap E5</t>
  </si>
  <si>
    <t xml:space="preserve"> E5 ul. Niedobczycka ul. Niedobczycka - etap E5</t>
  </si>
  <si>
    <t xml:space="preserve"> E5 ul. Krzywoustego ul. Krzywoustego - etap E5</t>
  </si>
  <si>
    <t xml:space="preserve"> E5 ul. Batorego ul. Batorego - etap E5</t>
  </si>
  <si>
    <t>Przepusty rurowe o średnicy Ø 100 cm</t>
  </si>
  <si>
    <t>Wloty i wyloty przepustów o średnicy Ø 100 cm</t>
  </si>
  <si>
    <t xml:space="preserve"> E5 ul. Sportowa ul. Sportowa - etap E5</t>
  </si>
  <si>
    <t>Rozbiórka ścieku korytkowego</t>
  </si>
  <si>
    <t xml:space="preserve"> E5 DD Drogi dojazdowe - etap E5</t>
  </si>
  <si>
    <t>Przepusty rurowe o średnicy Ø 180 cm</t>
  </si>
  <si>
    <t>Wloty i wyloty przepustów o średnicy Ø 180 cm</t>
  </si>
  <si>
    <t>ARKUSZ ZBIORCZY</t>
  </si>
  <si>
    <t>Nr</t>
  </si>
  <si>
    <t>Tytuł</t>
  </si>
  <si>
    <t>Trasa główna RDRP - etap E5</t>
  </si>
  <si>
    <t>Grota-Roweckiego z wezlem - etap E5</t>
  </si>
  <si>
    <t>ul. Niedobczycka - etap E5</t>
  </si>
  <si>
    <t>ul. Krzywoustego - etap E5</t>
  </si>
  <si>
    <t>ul. Batorego - etap E5</t>
  </si>
  <si>
    <t>ul. Sportowa - etap E5</t>
  </si>
  <si>
    <t>Drogi dojazdowe - etap E5</t>
  </si>
  <si>
    <t>Ogółem</t>
  </si>
  <si>
    <t>ETAP V: km 10+221,00 – km 14+344,10</t>
  </si>
  <si>
    <t>RAZEM KOSZTORYS INWESTORSKI NR  1.1</t>
  </si>
  <si>
    <t>RAZEM KOSZTORYS INWESTORSKI NR  1.2</t>
  </si>
  <si>
    <t>RAZEM KOSZTORYS INWESTORSKI NR  1.3</t>
  </si>
  <si>
    <t>RAZEM KOSZTORYS INWESTORSKI NR  1.4</t>
  </si>
  <si>
    <t>RAZEM KOSZTORYS INWESTORSKI NR  1.5</t>
  </si>
  <si>
    <t>RAZEM KOSZTORYS INWESTORSKI NR  1.6</t>
  </si>
  <si>
    <t>RAZEM KOSZTORYS INWESTORSKI NR  1.7</t>
  </si>
  <si>
    <t>Rozbiórka nawierzchni z kostki betonowej, płyt chodnikowych i trylinki</t>
  </si>
  <si>
    <t>Rozbiórka nawierzchni dróg z płytek betonowych oraz z trylinki wraz z podbudową</t>
  </si>
  <si>
    <t>Rozbiórka przepustów</t>
  </si>
  <si>
    <t>Podbudowa zasadnicza z mieszanki niezwiązanej z kruszywa C90/3 gr.20 cm</t>
  </si>
  <si>
    <t>Podbudowa pomocnicza z mieszanki niezwiązanej z kruszywa o CBR≥ 60% gr.17cm</t>
  </si>
  <si>
    <t>Podbudowa pomocnicza z mieszanki niezwiązanej z kruszywa o CBR≥ 60% gr.30cm</t>
  </si>
  <si>
    <t>Geowłóknina o CBR≥4kN pod warstwą mrozoochronną</t>
  </si>
  <si>
    <t>Geowłóknina o wydłużeniu przy zerwaniu min. 50%</t>
  </si>
  <si>
    <t>D.06.03.00</t>
  </si>
  <si>
    <t>Uzupełnienie poboczy kruszywem łamanym</t>
  </si>
  <si>
    <t>Pobocze umocnione kruszywem łamanym grubości 10 cm</t>
  </si>
  <si>
    <t>Element kończący płotki naprowadzające L</t>
  </si>
  <si>
    <t>Wyjścia awaryjne w ekranach</t>
  </si>
  <si>
    <t>4cm AC 8S w-wa ścieralna KR1 (ścieżka rowerowa)</t>
  </si>
  <si>
    <t>koloru szarego gr. 8 cm na podsypce cem.-piask. 1:4, gr. 3 cm</t>
  </si>
  <si>
    <t>Podbudowa z kruszywa grubości 15 cm</t>
  </si>
  <si>
    <t>4cm AC 11S w-wa ścieralna KR1 (zjazdy)</t>
  </si>
  <si>
    <t>4cm AC 16W w-wa wiążąca - KR1 (ścieżka rowerowa)</t>
  </si>
  <si>
    <t>5 cm AC 16W w-wa wiążąca - KR1 (zjazdy)</t>
  </si>
  <si>
    <t>D.05.03.01</t>
  </si>
  <si>
    <t>Nawierzchnia z kostki kamiennej</t>
  </si>
  <si>
    <t xml:space="preserve"> gr. 10 cm na podsypce cem.-piask. 1:4, gr. 3 cm</t>
  </si>
  <si>
    <t>D.04.06.01</t>
  </si>
  <si>
    <t>Podbudowa z chudego betonu</t>
  </si>
  <si>
    <t>Podbudowa z chudego betonu grubości 15 cm</t>
  </si>
  <si>
    <t>Ściek z kostki kamiennej na podsypce cementowo-piaskowej i ławie betonowej</t>
  </si>
  <si>
    <t>D.08.00.00</t>
  </si>
  <si>
    <t>ELEMENTY ULIC</t>
  </si>
  <si>
    <t>D.08.01.02</t>
  </si>
  <si>
    <t>Krawężniki kamienne</t>
  </si>
  <si>
    <t>20x30 na ławie betonowej z oporem</t>
  </si>
  <si>
    <t>D.08.03.00</t>
  </si>
  <si>
    <t>Obrzeża betonowe</t>
  </si>
  <si>
    <t>Obrzeża betonowe 8x30 cm</t>
  </si>
  <si>
    <t>Krawężnikibetonowe</t>
  </si>
  <si>
    <t>kolorowej gr. 8 cm na podsypce cem.-piask. 1:4, gr. 3 cm</t>
  </si>
  <si>
    <t>Geomembrana w rowach drogowych</t>
  </si>
  <si>
    <t>kolorowej gr. 8 cm na podsypce cem.-piask. 1:4, gr. 3 cm (zjazdy plus opaska 20 cm chodnika wzdłuż krawężnika)</t>
  </si>
  <si>
    <t>kolorowej intergracyjnej gr. 8 cm na podsypce cem.-piask. 1:4, gr. 3 cm (przy przejściach pieszych)</t>
  </si>
  <si>
    <t>Humusowanie skarp grubości 30 cm</t>
  </si>
  <si>
    <t>Nawierzchnia z kruszywa</t>
  </si>
  <si>
    <t>pojedynczo powierzchniowo utrwalona z kruszywa 0/31,5 mm, gr. 25 cm</t>
  </si>
  <si>
    <t>NAWIERZCHNIA Z BETONU ASFALTOWEGO</t>
  </si>
  <si>
    <t>Mur oporowy gabionowy</t>
  </si>
  <si>
    <t>D.</t>
  </si>
  <si>
    <t>kolumny DSM dł. 3,5 m</t>
  </si>
  <si>
    <t>Kosze siatkowo-kamienne (gabiony)</t>
  </si>
  <si>
    <t>Beton klasy C8/10 (B10)</t>
  </si>
  <si>
    <t>Balustrada z płaskowników H=1,1 m</t>
  </si>
  <si>
    <t>Balustrada z przeciągami rurowymi -zabezpieczenie przejścia dla obsługi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</si>
  <si>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</si>
  <si>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</si>
  <si>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Humusowanie skarp grubości 15 cm</t>
  </si>
  <si>
    <t>KOSZTORYS OFERTOWY NR  1.1</t>
  </si>
  <si>
    <t>Grubości 10 cm AC 22P - KR3</t>
  </si>
  <si>
    <t>KOSZTORYS OFERTOWY NR  1.2</t>
  </si>
  <si>
    <t>8 cm AC WMS 16W - KR3</t>
  </si>
  <si>
    <t>KOSZTORYS OFERTOWY NR  1.3</t>
  </si>
  <si>
    <t>KOSZTORYS OFERTOWY NR  1.4</t>
  </si>
  <si>
    <t>KOSZTORYS OFERTOWY NR  1.5</t>
  </si>
  <si>
    <t>KOSZTORYS OFERTOWY NR  1.6</t>
  </si>
  <si>
    <t>KOSZTORYS OFERTOWY NR  1.7</t>
  </si>
  <si>
    <t>D.01.02.04</t>
  </si>
  <si>
    <t>Sączki podłużne z tworzyw sztucznych o średnicy Ø 16 cm</t>
  </si>
  <si>
    <t xml:space="preserve">D.07.08.01 </t>
  </si>
  <si>
    <t>D.07.08.00</t>
  </si>
  <si>
    <t xml:space="preserve">Ułożenie warstwy odcinającej z geowłókniny w podstawie korpusu drogowego </t>
  </si>
  <si>
    <t xml:space="preserve">Ułożenie warstwy odcinającej z  geowłókniny w podstawie korpusu drogowego </t>
  </si>
  <si>
    <t>D.10.25.02</t>
  </si>
  <si>
    <t>geowłóknina 4 klasy CBR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</si>
</sst>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,###,###.00"/>
    <numFmt numFmtId="165" formatCode="###,###,##0.00"/>
    <numFmt numFmtId="166" formatCode="#,##0.00\ _z_ł"/>
    <numFmt numFmtId="167" formatCode="0.0"/>
  </numFmts>
  <fonts count="11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0" borderId="29" xfId="0" applyNumberFormat="1" applyFont="1" applyBorder="1" applyAlignment="1">
      <alignment horizontal="center" vertical="center"/>
    </xf>
    <xf numFmtId="165" fontId="1" fillId="0" borderId="0" xfId="0" applyNumberFormat="1" applyFont="1"/>
    <xf numFmtId="0" fontId="6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164" fontId="7" fillId="0" borderId="24" xfId="0" applyNumberFormat="1" applyFont="1" applyBorder="1" applyAlignment="1" applyProtection="1">
      <alignment horizontal="center" vertical="center"/>
      <protection locked="0"/>
    </xf>
    <xf numFmtId="164" fontId="7" fillId="0" borderId="2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164" fontId="7" fillId="0" borderId="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 wrapText="1"/>
    </xf>
    <xf numFmtId="0" fontId="7" fillId="0" borderId="39" xfId="0" applyFont="1" applyFill="1" applyBorder="1" applyAlignment="1">
      <alignment horizontal="center" vertical="center"/>
    </xf>
    <xf numFmtId="164" fontId="7" fillId="0" borderId="39" xfId="0" applyNumberFormat="1" applyFont="1" applyBorder="1" applyAlignment="1" applyProtection="1">
      <alignment horizontal="center" vertical="center"/>
      <protection locked="0"/>
    </xf>
    <xf numFmtId="164" fontId="7" fillId="0" borderId="40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/>
    </xf>
    <xf numFmtId="164" fontId="7" fillId="0" borderId="45" xfId="0" applyNumberFormat="1" applyFont="1" applyBorder="1" applyAlignment="1" applyProtection="1">
      <alignment horizontal="center" vertical="center"/>
      <protection locked="0"/>
    </xf>
    <xf numFmtId="164" fontId="7" fillId="0" borderId="46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7" xfId="0" applyNumberFormat="1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/>
    </xf>
    <xf numFmtId="164" fontId="7" fillId="0" borderId="37" xfId="0" applyNumberFormat="1" applyFont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center" vertical="center"/>
    </xf>
    <xf numFmtId="164" fontId="7" fillId="0" borderId="50" xfId="0" applyNumberFormat="1" applyFont="1" applyFill="1" applyBorder="1" applyAlignment="1" applyProtection="1">
      <alignment horizontal="center" vertical="center"/>
      <protection locked="0"/>
    </xf>
    <xf numFmtId="164" fontId="7" fillId="0" borderId="51" xfId="0" applyNumberFormat="1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/>
    </xf>
    <xf numFmtId="164" fontId="7" fillId="0" borderId="42" xfId="0" applyNumberFormat="1" applyFont="1" applyBorder="1" applyAlignment="1" applyProtection="1">
      <alignment horizontal="center" vertical="center"/>
      <protection locked="0"/>
    </xf>
    <xf numFmtId="164" fontId="7" fillId="0" borderId="43" xfId="0" applyNumberFormat="1" applyFont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 applyProtection="1">
      <alignment horizontal="center" vertical="center"/>
      <protection locked="0"/>
    </xf>
    <xf numFmtId="164" fontId="7" fillId="0" borderId="21" xfId="0" applyNumberFormat="1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4" fontId="6" fillId="0" borderId="0" xfId="0" applyNumberFormat="1" applyFont="1"/>
    <xf numFmtId="0" fontId="6" fillId="0" borderId="0" xfId="0" applyFont="1" applyFill="1"/>
    <xf numFmtId="0" fontId="6" fillId="0" borderId="23" xfId="0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/>
    </xf>
    <xf numFmtId="164" fontId="7" fillId="0" borderId="29" xfId="0" applyNumberFormat="1" applyFont="1" applyFill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center"/>
    </xf>
    <xf numFmtId="164" fontId="7" fillId="0" borderId="50" xfId="0" applyNumberFormat="1" applyFont="1" applyBorder="1" applyAlignment="1" applyProtection="1">
      <alignment horizontal="center" vertical="center"/>
      <protection locked="0"/>
    </xf>
    <xf numFmtId="164" fontId="7" fillId="0" borderId="51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4" fontId="6" fillId="0" borderId="0" xfId="0" applyNumberFormat="1" applyFont="1"/>
    <xf numFmtId="0" fontId="7" fillId="0" borderId="0" xfId="0" applyFont="1"/>
    <xf numFmtId="167" fontId="7" fillId="0" borderId="0" xfId="0" applyNumberFormat="1" applyFont="1"/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 wrapText="1"/>
    </xf>
    <xf numFmtId="164" fontId="7" fillId="0" borderId="39" xfId="0" applyNumberFormat="1" applyFont="1" applyFill="1" applyBorder="1" applyAlignment="1" applyProtection="1">
      <alignment horizontal="center" vertical="center"/>
      <protection locked="0"/>
    </xf>
    <xf numFmtId="164" fontId="7" fillId="0" borderId="40" xfId="0" applyNumberFormat="1" applyFont="1" applyFill="1" applyBorder="1" applyAlignment="1">
      <alignment horizontal="center" vertical="center"/>
    </xf>
    <xf numFmtId="0" fontId="7" fillId="0" borderId="0" xfId="0" applyFont="1" applyFill="1"/>
    <xf numFmtId="167" fontId="7" fillId="0" borderId="0" xfId="0" applyNumberFormat="1" applyFont="1" applyFill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 applyProtection="1">
      <alignment vertical="center"/>
      <protection locked="0"/>
    </xf>
    <xf numFmtId="166" fontId="6" fillId="0" borderId="1" xfId="0" applyNumberFormat="1" applyFont="1" applyBorder="1" applyAlignment="1">
      <alignment vertical="center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NumberFormat="1" applyFont="1" applyBorder="1" applyAlignment="1" applyProtection="1">
      <alignment horizontal="center" vertical="center" wrapText="1"/>
    </xf>
    <xf numFmtId="0" fontId="3" fillId="0" borderId="6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4" fillId="0" borderId="6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4" fillId="0" borderId="7" xfId="0" applyNumberFormat="1" applyFont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showGridLines="0" showZeros="0" view="pageBreakPreview" topLeftCell="A118" zoomScaleNormal="100" zoomScaleSheetLayoutView="100" workbookViewId="0">
      <selection activeCell="B129" sqref="B129"/>
    </sheetView>
  </sheetViews>
  <sheetFormatPr defaultRowHeight="12.75"/>
  <cols>
    <col min="1" max="1" width="4.625" style="16" customWidth="1"/>
    <col min="2" max="2" width="10.625" style="16" customWidth="1"/>
    <col min="3" max="3" width="42.625" style="16" customWidth="1"/>
    <col min="4" max="4" width="6.625" style="16" customWidth="1"/>
    <col min="5" max="5" width="10.625" style="16" customWidth="1"/>
    <col min="6" max="6" width="9.625" style="16" customWidth="1"/>
    <col min="7" max="7" width="13.625" style="16" customWidth="1"/>
    <col min="8" max="16384" width="9" style="16"/>
  </cols>
  <sheetData>
    <row r="1" spans="1:7" ht="44.25" customHeight="1" thickTop="1">
      <c r="A1" s="147" t="s">
        <v>0</v>
      </c>
      <c r="B1" s="148"/>
      <c r="C1" s="148"/>
      <c r="D1" s="148"/>
      <c r="E1" s="148"/>
      <c r="F1" s="148"/>
      <c r="G1" s="149"/>
    </row>
    <row r="2" spans="1:7" ht="36" customHeight="1">
      <c r="A2" s="150" t="s">
        <v>196</v>
      </c>
      <c r="B2" s="151"/>
      <c r="C2" s="151"/>
      <c r="D2" s="151"/>
      <c r="E2" s="151"/>
      <c r="F2" s="151"/>
      <c r="G2" s="152"/>
    </row>
    <row r="3" spans="1:7" ht="25.5" customHeight="1">
      <c r="A3" s="153" t="s">
        <v>257</v>
      </c>
      <c r="B3" s="154"/>
      <c r="C3" s="154"/>
      <c r="D3" s="154"/>
      <c r="E3" s="154"/>
      <c r="F3" s="154"/>
      <c r="G3" s="155"/>
    </row>
    <row r="4" spans="1:7" ht="27.75" customHeight="1" thickBot="1">
      <c r="A4" s="156" t="s">
        <v>173</v>
      </c>
      <c r="B4" s="157"/>
      <c r="C4" s="157"/>
      <c r="D4" s="157"/>
      <c r="E4" s="157"/>
      <c r="F4" s="157"/>
      <c r="G4" s="158"/>
    </row>
    <row r="5" spans="1:7" ht="33" customHeight="1" thickTop="1">
      <c r="A5" s="159" t="s">
        <v>1</v>
      </c>
      <c r="B5" s="161" t="s">
        <v>2</v>
      </c>
      <c r="C5" s="163" t="s">
        <v>3</v>
      </c>
      <c r="D5" s="163" t="s">
        <v>4</v>
      </c>
      <c r="E5" s="163"/>
      <c r="F5" s="17" t="s">
        <v>7</v>
      </c>
      <c r="G5" s="18" t="s">
        <v>9</v>
      </c>
    </row>
    <row r="6" spans="1:7" ht="33" customHeight="1">
      <c r="A6" s="160"/>
      <c r="B6" s="162"/>
      <c r="C6" s="164"/>
      <c r="D6" s="19" t="s">
        <v>5</v>
      </c>
      <c r="E6" s="19" t="s">
        <v>6</v>
      </c>
      <c r="F6" s="19" t="s">
        <v>8</v>
      </c>
      <c r="G6" s="20" t="s">
        <v>8</v>
      </c>
    </row>
    <row r="7" spans="1:7" ht="12" customHeight="1" thickBot="1">
      <c r="A7" s="21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3">
        <v>7</v>
      </c>
    </row>
    <row r="8" spans="1:7" ht="30" customHeight="1" thickTop="1" thickBot="1">
      <c r="A8" s="24"/>
      <c r="B8" s="25" t="s">
        <v>10</v>
      </c>
      <c r="C8" s="26" t="s">
        <v>11</v>
      </c>
      <c r="D8" s="25" t="s">
        <v>12</v>
      </c>
      <c r="E8" s="25" t="s">
        <v>12</v>
      </c>
      <c r="F8" s="25" t="s">
        <v>12</v>
      </c>
      <c r="G8" s="27" t="s">
        <v>12</v>
      </c>
    </row>
    <row r="9" spans="1:7" ht="30" customHeight="1" thickBot="1">
      <c r="A9" s="28"/>
      <c r="B9" s="29" t="s">
        <v>13</v>
      </c>
      <c r="C9" s="30" t="s">
        <v>14</v>
      </c>
      <c r="D9" s="29"/>
      <c r="E9" s="29" t="s">
        <v>12</v>
      </c>
      <c r="F9" s="29" t="s">
        <v>12</v>
      </c>
      <c r="G9" s="31" t="s">
        <v>12</v>
      </c>
    </row>
    <row r="10" spans="1:7" ht="30" customHeight="1">
      <c r="A10" s="32"/>
      <c r="B10" s="33" t="s">
        <v>15</v>
      </c>
      <c r="C10" s="34" t="s">
        <v>16</v>
      </c>
      <c r="D10" s="33" t="s">
        <v>12</v>
      </c>
      <c r="E10" s="33" t="s">
        <v>12</v>
      </c>
      <c r="F10" s="33" t="s">
        <v>12</v>
      </c>
      <c r="G10" s="35" t="s">
        <v>12</v>
      </c>
    </row>
    <row r="11" spans="1:7" ht="30" customHeight="1" thickBot="1">
      <c r="A11" s="36">
        <v>1</v>
      </c>
      <c r="B11" s="37"/>
      <c r="C11" s="38" t="s">
        <v>17</v>
      </c>
      <c r="D11" s="37" t="s">
        <v>18</v>
      </c>
      <c r="E11" s="39">
        <v>4.13</v>
      </c>
      <c r="F11" s="40"/>
      <c r="G11" s="41">
        <f>ROUND(E11*F11,2)</f>
        <v>0</v>
      </c>
    </row>
    <row r="12" spans="1:7" ht="30" customHeight="1" thickBot="1">
      <c r="A12" s="28"/>
      <c r="B12" s="29" t="s">
        <v>19</v>
      </c>
      <c r="C12" s="30" t="s">
        <v>20</v>
      </c>
      <c r="D12" s="29" t="s">
        <v>12</v>
      </c>
      <c r="E12" s="29" t="s">
        <v>12</v>
      </c>
      <c r="F12" s="29" t="s">
        <v>12</v>
      </c>
      <c r="G12" s="31" t="s">
        <v>12</v>
      </c>
    </row>
    <row r="13" spans="1:7" ht="30" customHeight="1">
      <c r="A13" s="32"/>
      <c r="B13" s="33" t="s">
        <v>21</v>
      </c>
      <c r="C13" s="34" t="s">
        <v>22</v>
      </c>
      <c r="D13" s="33" t="s">
        <v>12</v>
      </c>
      <c r="E13" s="33" t="s">
        <v>12</v>
      </c>
      <c r="F13" s="33" t="s">
        <v>12</v>
      </c>
      <c r="G13" s="35" t="s">
        <v>12</v>
      </c>
    </row>
    <row r="14" spans="1:7" ht="30" customHeight="1">
      <c r="A14" s="42">
        <v>2</v>
      </c>
      <c r="B14" s="19"/>
      <c r="C14" s="43" t="s">
        <v>23</v>
      </c>
      <c r="D14" s="19" t="s">
        <v>254</v>
      </c>
      <c r="E14" s="44">
        <v>11444</v>
      </c>
      <c r="F14" s="45"/>
      <c r="G14" s="46">
        <f>ROUND(E14*F14,2)</f>
        <v>0</v>
      </c>
    </row>
    <row r="15" spans="1:7" ht="30" customHeight="1" thickBot="1">
      <c r="A15" s="36">
        <v>3</v>
      </c>
      <c r="B15" s="37"/>
      <c r="C15" s="38" t="s">
        <v>24</v>
      </c>
      <c r="D15" s="37" t="s">
        <v>254</v>
      </c>
      <c r="E15" s="39">
        <v>188165.7</v>
      </c>
      <c r="F15" s="40"/>
      <c r="G15" s="41">
        <f>ROUND(E15*F15,2)</f>
        <v>0</v>
      </c>
    </row>
    <row r="16" spans="1:7" ht="30" customHeight="1" thickBot="1">
      <c r="A16" s="28"/>
      <c r="B16" s="29" t="s">
        <v>266</v>
      </c>
      <c r="C16" s="30" t="s">
        <v>132</v>
      </c>
      <c r="D16" s="29" t="s">
        <v>12</v>
      </c>
      <c r="E16" s="29" t="s">
        <v>12</v>
      </c>
      <c r="F16" s="29" t="s">
        <v>12</v>
      </c>
      <c r="G16" s="31" t="s">
        <v>12</v>
      </c>
    </row>
    <row r="17" spans="1:7" ht="30" customHeight="1">
      <c r="A17" s="32"/>
      <c r="B17" s="33" t="s">
        <v>266</v>
      </c>
      <c r="C17" s="34" t="s">
        <v>132</v>
      </c>
      <c r="D17" s="33" t="s">
        <v>12</v>
      </c>
      <c r="E17" s="33" t="s">
        <v>12</v>
      </c>
      <c r="F17" s="33" t="s">
        <v>12</v>
      </c>
      <c r="G17" s="35" t="s">
        <v>12</v>
      </c>
    </row>
    <row r="18" spans="1:7" ht="30" customHeight="1">
      <c r="A18" s="42">
        <v>4</v>
      </c>
      <c r="B18" s="19"/>
      <c r="C18" s="43" t="s">
        <v>133</v>
      </c>
      <c r="D18" s="19" t="s">
        <v>255</v>
      </c>
      <c r="E18" s="44">
        <v>1343</v>
      </c>
      <c r="F18" s="45"/>
      <c r="G18" s="46">
        <f t="shared" ref="G18:G23" si="0">ROUND(E18*F18,2)</f>
        <v>0</v>
      </c>
    </row>
    <row r="19" spans="1:7" ht="30" customHeight="1">
      <c r="A19" s="36">
        <v>5</v>
      </c>
      <c r="B19" s="37"/>
      <c r="C19" s="38" t="s">
        <v>135</v>
      </c>
      <c r="D19" s="37" t="s">
        <v>48</v>
      </c>
      <c r="E19" s="39">
        <v>3380</v>
      </c>
      <c r="F19" s="40"/>
      <c r="G19" s="41">
        <f t="shared" si="0"/>
        <v>0</v>
      </c>
    </row>
    <row r="20" spans="1:7" ht="30" customHeight="1">
      <c r="A20" s="36">
        <v>6</v>
      </c>
      <c r="B20" s="37"/>
      <c r="C20" s="38" t="s">
        <v>204</v>
      </c>
      <c r="D20" s="37" t="s">
        <v>255</v>
      </c>
      <c r="E20" s="39">
        <v>1190</v>
      </c>
      <c r="F20" s="40"/>
      <c r="G20" s="41">
        <f t="shared" si="0"/>
        <v>0</v>
      </c>
    </row>
    <row r="21" spans="1:7" ht="30" customHeight="1">
      <c r="A21" s="36">
        <v>7</v>
      </c>
      <c r="B21" s="37"/>
      <c r="C21" s="47" t="s">
        <v>205</v>
      </c>
      <c r="D21" s="37" t="s">
        <v>255</v>
      </c>
      <c r="E21" s="39">
        <v>2242</v>
      </c>
      <c r="F21" s="40"/>
      <c r="G21" s="41">
        <f t="shared" si="0"/>
        <v>0</v>
      </c>
    </row>
    <row r="22" spans="1:7" ht="30" customHeight="1">
      <c r="A22" s="36">
        <v>8</v>
      </c>
      <c r="B22" s="37"/>
      <c r="C22" s="43" t="s">
        <v>151</v>
      </c>
      <c r="D22" s="19" t="s">
        <v>48</v>
      </c>
      <c r="E22" s="44">
        <v>148</v>
      </c>
      <c r="F22" s="45"/>
      <c r="G22" s="46">
        <f t="shared" si="0"/>
        <v>0</v>
      </c>
    </row>
    <row r="23" spans="1:7" ht="30" customHeight="1">
      <c r="A23" s="36">
        <v>9</v>
      </c>
      <c r="B23" s="37"/>
      <c r="C23" s="38" t="s">
        <v>152</v>
      </c>
      <c r="D23" s="37" t="s">
        <v>48</v>
      </c>
      <c r="E23" s="39">
        <v>35</v>
      </c>
      <c r="F23" s="40"/>
      <c r="G23" s="41">
        <f t="shared" si="0"/>
        <v>0</v>
      </c>
    </row>
    <row r="24" spans="1:7" ht="30" customHeight="1" thickBot="1">
      <c r="A24" s="36">
        <v>10</v>
      </c>
      <c r="B24" s="37"/>
      <c r="C24" s="38" t="s">
        <v>206</v>
      </c>
      <c r="D24" s="37" t="s">
        <v>48</v>
      </c>
      <c r="E24" s="39">
        <v>50.5</v>
      </c>
      <c r="F24" s="40"/>
      <c r="G24" s="41">
        <f t="shared" ref="G24" si="1">ROUND(E24*F24,2)</f>
        <v>0</v>
      </c>
    </row>
    <row r="25" spans="1:7" ht="30" customHeight="1" thickTop="1" thickBot="1">
      <c r="A25" s="48"/>
      <c r="B25" s="49"/>
      <c r="C25" s="50" t="s">
        <v>25</v>
      </c>
      <c r="D25" s="49"/>
      <c r="E25" s="49"/>
      <c r="F25" s="51"/>
      <c r="G25" s="52">
        <f>SUBTOTAL(9,G9:G24)</f>
        <v>0</v>
      </c>
    </row>
    <row r="26" spans="1:7" ht="30" customHeight="1" thickTop="1" thickBot="1">
      <c r="A26" s="24"/>
      <c r="B26" s="25" t="s">
        <v>26</v>
      </c>
      <c r="C26" s="26" t="s">
        <v>27</v>
      </c>
      <c r="D26" s="25" t="s">
        <v>12</v>
      </c>
      <c r="E26" s="25" t="s">
        <v>12</v>
      </c>
      <c r="F26" s="25" t="s">
        <v>12</v>
      </c>
      <c r="G26" s="27" t="s">
        <v>12</v>
      </c>
    </row>
    <row r="27" spans="1:7" ht="30" customHeight="1" thickBot="1">
      <c r="A27" s="28"/>
      <c r="B27" s="29" t="s">
        <v>28</v>
      </c>
      <c r="C27" s="30" t="s">
        <v>29</v>
      </c>
      <c r="D27" s="29" t="s">
        <v>12</v>
      </c>
      <c r="E27" s="29" t="s">
        <v>12</v>
      </c>
      <c r="F27" s="29" t="s">
        <v>12</v>
      </c>
      <c r="G27" s="31" t="s">
        <v>12</v>
      </c>
    </row>
    <row r="28" spans="1:7" ht="30" customHeight="1">
      <c r="A28" s="32"/>
      <c r="B28" s="33" t="s">
        <v>30</v>
      </c>
      <c r="C28" s="34" t="s">
        <v>31</v>
      </c>
      <c r="D28" s="33" t="s">
        <v>12</v>
      </c>
      <c r="E28" s="33" t="s">
        <v>12</v>
      </c>
      <c r="F28" s="33" t="s">
        <v>12</v>
      </c>
      <c r="G28" s="35" t="s">
        <v>12</v>
      </c>
    </row>
    <row r="29" spans="1:7" ht="30" customHeight="1">
      <c r="A29" s="42">
        <v>11</v>
      </c>
      <c r="B29" s="19"/>
      <c r="C29" s="43" t="s">
        <v>130</v>
      </c>
      <c r="D29" s="19" t="s">
        <v>254</v>
      </c>
      <c r="E29" s="53">
        <v>110843</v>
      </c>
      <c r="F29" s="45"/>
      <c r="G29" s="46">
        <f>ROUND(E29*F29,2)</f>
        <v>0</v>
      </c>
    </row>
    <row r="30" spans="1:7" ht="30" customHeight="1" thickBot="1">
      <c r="A30" s="36">
        <v>12</v>
      </c>
      <c r="B30" s="37"/>
      <c r="C30" s="38" t="s">
        <v>32</v>
      </c>
      <c r="D30" s="37" t="s">
        <v>254</v>
      </c>
      <c r="E30" s="54">
        <v>249603</v>
      </c>
      <c r="F30" s="40"/>
      <c r="G30" s="41">
        <f>ROUND(E30*F30,2)</f>
        <v>0</v>
      </c>
    </row>
    <row r="31" spans="1:7" ht="30" customHeight="1" thickBot="1">
      <c r="A31" s="28"/>
      <c r="B31" s="29" t="s">
        <v>33</v>
      </c>
      <c r="C31" s="30" t="s">
        <v>34</v>
      </c>
      <c r="D31" s="29" t="s">
        <v>12</v>
      </c>
      <c r="E31" s="29" t="s">
        <v>12</v>
      </c>
      <c r="F31" s="29" t="s">
        <v>12</v>
      </c>
      <c r="G31" s="31" t="s">
        <v>12</v>
      </c>
    </row>
    <row r="32" spans="1:7" ht="30" customHeight="1">
      <c r="A32" s="32"/>
      <c r="B32" s="33" t="s">
        <v>35</v>
      </c>
      <c r="C32" s="34" t="s">
        <v>34</v>
      </c>
      <c r="D32" s="33" t="s">
        <v>12</v>
      </c>
      <c r="E32" s="55" t="s">
        <v>12</v>
      </c>
      <c r="F32" s="33" t="s">
        <v>12</v>
      </c>
      <c r="G32" s="35" t="s">
        <v>12</v>
      </c>
    </row>
    <row r="33" spans="1:7" ht="30" customHeight="1">
      <c r="A33" s="42">
        <v>13</v>
      </c>
      <c r="B33" s="19"/>
      <c r="C33" s="43" t="s">
        <v>36</v>
      </c>
      <c r="D33" s="19" t="s">
        <v>254</v>
      </c>
      <c r="E33" s="53">
        <v>99841.2</v>
      </c>
      <c r="F33" s="45"/>
      <c r="G33" s="46">
        <f>ROUND(E33*F33,2)</f>
        <v>0</v>
      </c>
    </row>
    <row r="34" spans="1:7" ht="30" customHeight="1">
      <c r="A34" s="42">
        <v>14</v>
      </c>
      <c r="B34" s="19"/>
      <c r="C34" s="47" t="s">
        <v>37</v>
      </c>
      <c r="D34" s="19" t="s">
        <v>254</v>
      </c>
      <c r="E34" s="53">
        <v>149761.80000000002</v>
      </c>
      <c r="F34" s="45"/>
      <c r="G34" s="46">
        <f>ROUND(E34*F34,2)</f>
        <v>0</v>
      </c>
    </row>
    <row r="35" spans="1:7" ht="30" customHeight="1" thickBot="1">
      <c r="A35" s="56">
        <v>15</v>
      </c>
      <c r="B35" s="57"/>
      <c r="C35" s="58" t="s">
        <v>39</v>
      </c>
      <c r="D35" s="57" t="s">
        <v>254</v>
      </c>
      <c r="E35" s="59">
        <v>2474</v>
      </c>
      <c r="F35" s="60"/>
      <c r="G35" s="61">
        <f>ROUND(E35*F35,2)</f>
        <v>0</v>
      </c>
    </row>
    <row r="36" spans="1:7" ht="30" customHeight="1" thickTop="1" thickBot="1">
      <c r="A36" s="62">
        <v>16</v>
      </c>
      <c r="B36" s="63"/>
      <c r="C36" s="64" t="s">
        <v>40</v>
      </c>
      <c r="D36" s="63" t="s">
        <v>254</v>
      </c>
      <c r="E36" s="65">
        <v>1443</v>
      </c>
      <c r="F36" s="66"/>
      <c r="G36" s="67">
        <f>ROUND(E36*F36,2)</f>
        <v>0</v>
      </c>
    </row>
    <row r="37" spans="1:7" ht="30" customHeight="1" thickTop="1" thickBot="1">
      <c r="A37" s="48"/>
      <c r="B37" s="49"/>
      <c r="C37" s="50" t="s">
        <v>25</v>
      </c>
      <c r="D37" s="49"/>
      <c r="E37" s="49"/>
      <c r="F37" s="51"/>
      <c r="G37" s="52">
        <f>SUBTOTAL(9,G27:G36)</f>
        <v>0</v>
      </c>
    </row>
    <row r="38" spans="1:7" ht="30" customHeight="1" thickTop="1" thickBot="1">
      <c r="A38" s="24"/>
      <c r="B38" s="25" t="s">
        <v>41</v>
      </c>
      <c r="C38" s="26" t="s">
        <v>42</v>
      </c>
      <c r="D38" s="25" t="s">
        <v>12</v>
      </c>
      <c r="E38" s="25" t="s">
        <v>12</v>
      </c>
      <c r="F38" s="25" t="s">
        <v>12</v>
      </c>
      <c r="G38" s="27" t="s">
        <v>12</v>
      </c>
    </row>
    <row r="39" spans="1:7" ht="30" customHeight="1" thickBot="1">
      <c r="A39" s="28"/>
      <c r="B39" s="29" t="s">
        <v>43</v>
      </c>
      <c r="C39" s="30" t="s">
        <v>44</v>
      </c>
      <c r="D39" s="29" t="s">
        <v>12</v>
      </c>
      <c r="E39" s="29" t="s">
        <v>12</v>
      </c>
      <c r="F39" s="29" t="s">
        <v>12</v>
      </c>
      <c r="G39" s="31" t="s">
        <v>12</v>
      </c>
    </row>
    <row r="40" spans="1:7" ht="30" customHeight="1">
      <c r="A40" s="32"/>
      <c r="B40" s="33" t="s">
        <v>45</v>
      </c>
      <c r="C40" s="34" t="s">
        <v>46</v>
      </c>
      <c r="D40" s="33" t="s">
        <v>12</v>
      </c>
      <c r="E40" s="33" t="s">
        <v>12</v>
      </c>
      <c r="F40" s="33" t="s">
        <v>12</v>
      </c>
      <c r="G40" s="35" t="s">
        <v>12</v>
      </c>
    </row>
    <row r="41" spans="1:7" ht="30" customHeight="1">
      <c r="A41" s="42">
        <v>17</v>
      </c>
      <c r="B41" s="19"/>
      <c r="C41" s="43" t="s">
        <v>47</v>
      </c>
      <c r="D41" s="19" t="s">
        <v>48</v>
      </c>
      <c r="E41" s="44">
        <f>58+18</f>
        <v>76</v>
      </c>
      <c r="F41" s="45"/>
      <c r="G41" s="46">
        <f>ROUND(E41*F41,2)</f>
        <v>0</v>
      </c>
    </row>
    <row r="42" spans="1:7" ht="30" customHeight="1" thickBot="1">
      <c r="A42" s="36">
        <v>18</v>
      </c>
      <c r="B42" s="37"/>
      <c r="C42" s="38" t="s">
        <v>49</v>
      </c>
      <c r="D42" s="37" t="s">
        <v>50</v>
      </c>
      <c r="E42" s="39">
        <f>4+6</f>
        <v>10</v>
      </c>
      <c r="F42" s="40"/>
      <c r="G42" s="41">
        <f>ROUND(E42*F42,2)</f>
        <v>0</v>
      </c>
    </row>
    <row r="43" spans="1:7" ht="30" customHeight="1" thickBot="1">
      <c r="A43" s="28"/>
      <c r="B43" s="29" t="s">
        <v>51</v>
      </c>
      <c r="C43" s="30" t="s">
        <v>52</v>
      </c>
      <c r="D43" s="29" t="s">
        <v>12</v>
      </c>
      <c r="E43" s="29" t="s">
        <v>12</v>
      </c>
      <c r="F43" s="29" t="s">
        <v>12</v>
      </c>
      <c r="G43" s="31" t="s">
        <v>12</v>
      </c>
    </row>
    <row r="44" spans="1:7" ht="30" customHeight="1">
      <c r="A44" s="32"/>
      <c r="B44" s="33" t="s">
        <v>53</v>
      </c>
      <c r="C44" s="34" t="s">
        <v>54</v>
      </c>
      <c r="D44" s="33" t="s">
        <v>12</v>
      </c>
      <c r="E44" s="33" t="s">
        <v>12</v>
      </c>
      <c r="F44" s="33" t="s">
        <v>12</v>
      </c>
      <c r="G44" s="35" t="s">
        <v>12</v>
      </c>
    </row>
    <row r="45" spans="1:7" ht="30" customHeight="1">
      <c r="A45" s="42">
        <v>19</v>
      </c>
      <c r="B45" s="19"/>
      <c r="C45" s="43" t="s">
        <v>267</v>
      </c>
      <c r="D45" s="19" t="s">
        <v>48</v>
      </c>
      <c r="E45" s="44">
        <v>2438</v>
      </c>
      <c r="F45" s="45"/>
      <c r="G45" s="46">
        <f>ROUND(E45*F45,2)</f>
        <v>0</v>
      </c>
    </row>
    <row r="46" spans="1:7" ht="30" customHeight="1" thickBot="1">
      <c r="A46" s="36">
        <v>20</v>
      </c>
      <c r="B46" s="37"/>
      <c r="C46" s="38" t="s">
        <v>55</v>
      </c>
      <c r="D46" s="37" t="s">
        <v>50</v>
      </c>
      <c r="E46" s="39">
        <v>44</v>
      </c>
      <c r="F46" s="40"/>
      <c r="G46" s="41">
        <f>ROUND(E46*F46,2)</f>
        <v>0</v>
      </c>
    </row>
    <row r="47" spans="1:7" ht="30" customHeight="1" thickTop="1" thickBot="1">
      <c r="A47" s="48"/>
      <c r="B47" s="49"/>
      <c r="C47" s="50" t="s">
        <v>25</v>
      </c>
      <c r="D47" s="49"/>
      <c r="E47" s="49"/>
      <c r="F47" s="51"/>
      <c r="G47" s="52">
        <f>SUBTOTAL(9,G39:G46)</f>
        <v>0</v>
      </c>
    </row>
    <row r="48" spans="1:7" ht="30" customHeight="1" thickTop="1" thickBot="1">
      <c r="A48" s="24"/>
      <c r="B48" s="25" t="s">
        <v>56</v>
      </c>
      <c r="C48" s="26" t="s">
        <v>57</v>
      </c>
      <c r="D48" s="25" t="s">
        <v>12</v>
      </c>
      <c r="E48" s="25" t="s">
        <v>12</v>
      </c>
      <c r="F48" s="25" t="s">
        <v>12</v>
      </c>
      <c r="G48" s="27" t="s">
        <v>12</v>
      </c>
    </row>
    <row r="49" spans="1:7" ht="30" customHeight="1" thickBot="1">
      <c r="A49" s="28"/>
      <c r="B49" s="29" t="s">
        <v>58</v>
      </c>
      <c r="C49" s="30" t="s">
        <v>59</v>
      </c>
      <c r="D49" s="29" t="s">
        <v>12</v>
      </c>
      <c r="E49" s="29" t="s">
        <v>12</v>
      </c>
      <c r="F49" s="29" t="s">
        <v>12</v>
      </c>
      <c r="G49" s="31" t="s">
        <v>12</v>
      </c>
    </row>
    <row r="50" spans="1:7" ht="30" customHeight="1">
      <c r="A50" s="32"/>
      <c r="B50" s="33" t="s">
        <v>60</v>
      </c>
      <c r="C50" s="34" t="s">
        <v>59</v>
      </c>
      <c r="D50" s="33" t="s">
        <v>12</v>
      </c>
      <c r="E50" s="33" t="s">
        <v>12</v>
      </c>
      <c r="F50" s="33" t="s">
        <v>12</v>
      </c>
      <c r="G50" s="35" t="s">
        <v>12</v>
      </c>
    </row>
    <row r="51" spans="1:7" ht="30" customHeight="1" thickBot="1">
      <c r="A51" s="36">
        <v>21</v>
      </c>
      <c r="B51" s="37"/>
      <c r="C51" s="38" t="s">
        <v>61</v>
      </c>
      <c r="D51" s="37" t="s">
        <v>255</v>
      </c>
      <c r="E51" s="39">
        <v>118448.35</v>
      </c>
      <c r="F51" s="40"/>
      <c r="G51" s="41">
        <f>ROUND(E51*F51,2)</f>
        <v>0</v>
      </c>
    </row>
    <row r="52" spans="1:7" ht="30" customHeight="1" thickBot="1">
      <c r="A52" s="28"/>
      <c r="B52" s="29" t="s">
        <v>62</v>
      </c>
      <c r="C52" s="30" t="s">
        <v>63</v>
      </c>
      <c r="D52" s="29" t="s">
        <v>12</v>
      </c>
      <c r="E52" s="29" t="s">
        <v>12</v>
      </c>
      <c r="F52" s="29" t="s">
        <v>12</v>
      </c>
      <c r="G52" s="31" t="s">
        <v>12</v>
      </c>
    </row>
    <row r="53" spans="1:7" ht="30" customHeight="1">
      <c r="A53" s="32"/>
      <c r="B53" s="33" t="s">
        <v>64</v>
      </c>
      <c r="C53" s="34" t="s">
        <v>65</v>
      </c>
      <c r="D53" s="33" t="s">
        <v>12</v>
      </c>
      <c r="E53" s="33" t="s">
        <v>12</v>
      </c>
      <c r="F53" s="33" t="s">
        <v>12</v>
      </c>
      <c r="G53" s="35" t="s">
        <v>12</v>
      </c>
    </row>
    <row r="54" spans="1:7" ht="30" customHeight="1">
      <c r="A54" s="42">
        <v>22</v>
      </c>
      <c r="B54" s="19"/>
      <c r="C54" s="68" t="s">
        <v>210</v>
      </c>
      <c r="D54" s="69" t="s">
        <v>255</v>
      </c>
      <c r="E54" s="53">
        <v>54612</v>
      </c>
      <c r="F54" s="70"/>
      <c r="G54" s="71">
        <f>ROUND(E54*F54,2)</f>
        <v>0</v>
      </c>
    </row>
    <row r="55" spans="1:7" ht="30" customHeight="1">
      <c r="A55" s="42">
        <v>23</v>
      </c>
      <c r="B55" s="19"/>
      <c r="C55" s="68" t="s">
        <v>211</v>
      </c>
      <c r="D55" s="69" t="s">
        <v>255</v>
      </c>
      <c r="E55" s="53">
        <v>66034</v>
      </c>
      <c r="F55" s="70"/>
      <c r="G55" s="71">
        <f>ROUND(E55*F55,2)</f>
        <v>0</v>
      </c>
    </row>
    <row r="56" spans="1:7" ht="30" customHeight="1">
      <c r="A56" s="42"/>
      <c r="B56" s="19" t="s">
        <v>67</v>
      </c>
      <c r="C56" s="43" t="s">
        <v>68</v>
      </c>
      <c r="D56" s="19" t="s">
        <v>12</v>
      </c>
      <c r="E56" s="19" t="s">
        <v>12</v>
      </c>
      <c r="F56" s="19" t="s">
        <v>12</v>
      </c>
      <c r="G56" s="20" t="s">
        <v>12</v>
      </c>
    </row>
    <row r="57" spans="1:7" ht="30" customHeight="1" thickBot="1">
      <c r="A57" s="56">
        <v>24</v>
      </c>
      <c r="B57" s="57"/>
      <c r="C57" s="58" t="s">
        <v>68</v>
      </c>
      <c r="D57" s="57" t="s">
        <v>254</v>
      </c>
      <c r="E57" s="72">
        <v>29569.670000000002</v>
      </c>
      <c r="F57" s="60"/>
      <c r="G57" s="61">
        <f>ROUND(E57*F57,2)</f>
        <v>0</v>
      </c>
    </row>
    <row r="58" spans="1:7" ht="30" customHeight="1" thickTop="1" thickBot="1">
      <c r="A58" s="73"/>
      <c r="B58" s="74" t="s">
        <v>69</v>
      </c>
      <c r="C58" s="75" t="s">
        <v>70</v>
      </c>
      <c r="D58" s="74" t="s">
        <v>12</v>
      </c>
      <c r="E58" s="74" t="s">
        <v>12</v>
      </c>
      <c r="F58" s="74" t="s">
        <v>12</v>
      </c>
      <c r="G58" s="76" t="s">
        <v>12</v>
      </c>
    </row>
    <row r="59" spans="1:7" ht="30" customHeight="1">
      <c r="A59" s="32"/>
      <c r="B59" s="33" t="s">
        <v>71</v>
      </c>
      <c r="C59" s="77" t="s">
        <v>72</v>
      </c>
      <c r="D59" s="33" t="s">
        <v>12</v>
      </c>
      <c r="E59" s="33" t="s">
        <v>12</v>
      </c>
      <c r="F59" s="33" t="s">
        <v>12</v>
      </c>
      <c r="G59" s="35" t="s">
        <v>12</v>
      </c>
    </row>
    <row r="60" spans="1:7" ht="30" customHeight="1">
      <c r="A60" s="42">
        <v>25</v>
      </c>
      <c r="B60" s="19"/>
      <c r="C60" s="43" t="s">
        <v>73</v>
      </c>
      <c r="D60" s="19" t="s">
        <v>255</v>
      </c>
      <c r="E60" s="44">
        <v>101649.23</v>
      </c>
      <c r="F60" s="45"/>
      <c r="G60" s="46">
        <f>ROUND(E60*F60,2)</f>
        <v>0</v>
      </c>
    </row>
    <row r="61" spans="1:7" ht="30" customHeight="1" thickBot="1">
      <c r="A61" s="36">
        <v>26</v>
      </c>
      <c r="B61" s="37"/>
      <c r="C61" s="38" t="s">
        <v>74</v>
      </c>
      <c r="D61" s="37" t="s">
        <v>255</v>
      </c>
      <c r="E61" s="39">
        <v>276498.3</v>
      </c>
      <c r="F61" s="40"/>
      <c r="G61" s="41">
        <f>ROUND(E61*F61,2)</f>
        <v>0</v>
      </c>
    </row>
    <row r="62" spans="1:7" ht="30" customHeight="1" thickBot="1">
      <c r="A62" s="28"/>
      <c r="B62" s="29" t="s">
        <v>75</v>
      </c>
      <c r="C62" s="30" t="s">
        <v>76</v>
      </c>
      <c r="D62" s="29" t="s">
        <v>12</v>
      </c>
      <c r="E62" s="29" t="s">
        <v>12</v>
      </c>
      <c r="F62" s="29" t="s">
        <v>12</v>
      </c>
      <c r="G62" s="31" t="s">
        <v>12</v>
      </c>
    </row>
    <row r="63" spans="1:7" ht="30" customHeight="1">
      <c r="A63" s="32"/>
      <c r="B63" s="33" t="s">
        <v>77</v>
      </c>
      <c r="C63" s="34" t="s">
        <v>76</v>
      </c>
      <c r="D63" s="33" t="s">
        <v>12</v>
      </c>
      <c r="E63" s="33" t="s">
        <v>12</v>
      </c>
      <c r="F63" s="33" t="s">
        <v>12</v>
      </c>
      <c r="G63" s="35" t="s">
        <v>12</v>
      </c>
    </row>
    <row r="64" spans="1:7" ht="30" customHeight="1">
      <c r="A64" s="19">
        <v>27</v>
      </c>
      <c r="B64" s="19"/>
      <c r="C64" s="78" t="s">
        <v>207</v>
      </c>
      <c r="D64" s="69" t="s">
        <v>255</v>
      </c>
      <c r="E64" s="53">
        <v>89247</v>
      </c>
      <c r="F64" s="70"/>
      <c r="G64" s="71">
        <f>ROUND(E64*F64,2)</f>
        <v>0</v>
      </c>
    </row>
    <row r="65" spans="1:7" ht="30" customHeight="1">
      <c r="A65" s="19">
        <v>28</v>
      </c>
      <c r="B65" s="19"/>
      <c r="C65" s="78" t="s">
        <v>208</v>
      </c>
      <c r="D65" s="69" t="s">
        <v>255</v>
      </c>
      <c r="E65" s="53">
        <v>42036.5</v>
      </c>
      <c r="F65" s="70"/>
      <c r="G65" s="71">
        <f>ROUND(E65*F65,2)</f>
        <v>0</v>
      </c>
    </row>
    <row r="66" spans="1:7" ht="30" customHeight="1" thickBot="1">
      <c r="A66" s="19">
        <v>29</v>
      </c>
      <c r="B66" s="19"/>
      <c r="C66" s="78" t="s">
        <v>209</v>
      </c>
      <c r="D66" s="69" t="s">
        <v>255</v>
      </c>
      <c r="E66" s="53">
        <v>54727.5</v>
      </c>
      <c r="F66" s="70"/>
      <c r="G66" s="79">
        <f>ROUND(E66*F66,2)</f>
        <v>0</v>
      </c>
    </row>
    <row r="67" spans="1:7" ht="30" customHeight="1" thickBot="1">
      <c r="A67" s="28"/>
      <c r="B67" s="29" t="s">
        <v>79</v>
      </c>
      <c r="C67" s="30" t="s">
        <v>80</v>
      </c>
      <c r="D67" s="29" t="s">
        <v>12</v>
      </c>
      <c r="E67" s="29" t="s">
        <v>12</v>
      </c>
      <c r="F67" s="29" t="s">
        <v>12</v>
      </c>
      <c r="G67" s="31" t="s">
        <v>12</v>
      </c>
    </row>
    <row r="68" spans="1:7" ht="30" customHeight="1">
      <c r="A68" s="32"/>
      <c r="B68" s="33" t="s">
        <v>81</v>
      </c>
      <c r="C68" s="77" t="s">
        <v>82</v>
      </c>
      <c r="D68" s="33" t="s">
        <v>12</v>
      </c>
      <c r="E68" s="33" t="s">
        <v>12</v>
      </c>
      <c r="F68" s="33" t="s">
        <v>12</v>
      </c>
      <c r="G68" s="35" t="s">
        <v>12</v>
      </c>
    </row>
    <row r="69" spans="1:7" ht="30" customHeight="1" thickBot="1">
      <c r="A69" s="36">
        <v>30</v>
      </c>
      <c r="B69" s="37"/>
      <c r="C69" s="38" t="s">
        <v>83</v>
      </c>
      <c r="D69" s="37" t="s">
        <v>255</v>
      </c>
      <c r="E69" s="39">
        <v>101877.63</v>
      </c>
      <c r="F69" s="40"/>
      <c r="G69" s="41">
        <f>ROUND(E69*F69,2)</f>
        <v>0</v>
      </c>
    </row>
    <row r="70" spans="1:7" ht="30" customHeight="1" thickBot="1">
      <c r="A70" s="28"/>
      <c r="B70" s="29" t="s">
        <v>84</v>
      </c>
      <c r="C70" s="30" t="s">
        <v>85</v>
      </c>
      <c r="D70" s="29" t="s">
        <v>12</v>
      </c>
      <c r="E70" s="29" t="s">
        <v>12</v>
      </c>
      <c r="F70" s="29" t="s">
        <v>12</v>
      </c>
      <c r="G70" s="31" t="s">
        <v>12</v>
      </c>
    </row>
    <row r="71" spans="1:7" ht="30" customHeight="1">
      <c r="A71" s="32"/>
      <c r="B71" s="33" t="s">
        <v>86</v>
      </c>
      <c r="C71" s="34" t="s">
        <v>85</v>
      </c>
      <c r="D71" s="33" t="s">
        <v>12</v>
      </c>
      <c r="E71" s="33" t="s">
        <v>12</v>
      </c>
      <c r="F71" s="33" t="s">
        <v>12</v>
      </c>
      <c r="G71" s="35" t="s">
        <v>12</v>
      </c>
    </row>
    <row r="72" spans="1:7" ht="30" customHeight="1" thickBot="1">
      <c r="A72" s="36">
        <v>31</v>
      </c>
      <c r="B72" s="37"/>
      <c r="C72" s="38" t="s">
        <v>87</v>
      </c>
      <c r="D72" s="37" t="s">
        <v>255</v>
      </c>
      <c r="E72" s="39">
        <v>93155.650000000009</v>
      </c>
      <c r="F72" s="40"/>
      <c r="G72" s="41">
        <f>ROUND(E72*F72,2)</f>
        <v>0</v>
      </c>
    </row>
    <row r="73" spans="1:7" ht="30" customHeight="1" thickTop="1" thickBot="1">
      <c r="A73" s="48"/>
      <c r="B73" s="49"/>
      <c r="C73" s="50" t="s">
        <v>25</v>
      </c>
      <c r="D73" s="49"/>
      <c r="E73" s="49"/>
      <c r="F73" s="51"/>
      <c r="G73" s="52">
        <f>SUBTOTAL(9,G49:G72)</f>
        <v>0</v>
      </c>
    </row>
    <row r="74" spans="1:7" ht="30" customHeight="1" thickTop="1" thickBot="1">
      <c r="A74" s="24"/>
      <c r="B74" s="25" t="s">
        <v>88</v>
      </c>
      <c r="C74" s="26" t="s">
        <v>89</v>
      </c>
      <c r="D74" s="25" t="s">
        <v>12</v>
      </c>
      <c r="E74" s="25" t="s">
        <v>12</v>
      </c>
      <c r="F74" s="25" t="s">
        <v>12</v>
      </c>
      <c r="G74" s="27" t="s">
        <v>12</v>
      </c>
    </row>
    <row r="75" spans="1:7" ht="30" customHeight="1" thickBot="1">
      <c r="A75" s="28"/>
      <c r="B75" s="29" t="s">
        <v>90</v>
      </c>
      <c r="C75" s="30" t="s">
        <v>91</v>
      </c>
      <c r="D75" s="29" t="s">
        <v>12</v>
      </c>
      <c r="E75" s="29" t="s">
        <v>12</v>
      </c>
      <c r="F75" s="29" t="s">
        <v>12</v>
      </c>
      <c r="G75" s="31" t="s">
        <v>12</v>
      </c>
    </row>
    <row r="76" spans="1:7" ht="30" customHeight="1">
      <c r="A76" s="32"/>
      <c r="B76" s="33" t="s">
        <v>92</v>
      </c>
      <c r="C76" s="34" t="s">
        <v>93</v>
      </c>
      <c r="D76" s="33" t="s">
        <v>12</v>
      </c>
      <c r="E76" s="33" t="s">
        <v>12</v>
      </c>
      <c r="F76" s="33" t="s">
        <v>12</v>
      </c>
      <c r="G76" s="35" t="s">
        <v>12</v>
      </c>
    </row>
    <row r="77" spans="1:7" ht="30" customHeight="1">
      <c r="A77" s="42">
        <v>32</v>
      </c>
      <c r="B77" s="19"/>
      <c r="C77" s="43" t="s">
        <v>94</v>
      </c>
      <c r="D77" s="19" t="s">
        <v>255</v>
      </c>
      <c r="E77" s="44">
        <v>88372.85</v>
      </c>
      <c r="F77" s="45"/>
      <c r="G77" s="46">
        <f>ROUND(E77*F77,2)</f>
        <v>0</v>
      </c>
    </row>
    <row r="78" spans="1:7" ht="30" customHeight="1">
      <c r="A78" s="42"/>
      <c r="B78" s="19" t="s">
        <v>95</v>
      </c>
      <c r="C78" s="43" t="s">
        <v>96</v>
      </c>
      <c r="D78" s="19" t="s">
        <v>12</v>
      </c>
      <c r="E78" s="19" t="s">
        <v>12</v>
      </c>
      <c r="F78" s="19" t="s">
        <v>12</v>
      </c>
      <c r="G78" s="20" t="s">
        <v>12</v>
      </c>
    </row>
    <row r="79" spans="1:7" ht="30" customHeight="1">
      <c r="A79" s="42">
        <v>33</v>
      </c>
      <c r="B79" s="19"/>
      <c r="C79" s="43" t="s">
        <v>97</v>
      </c>
      <c r="D79" s="19" t="s">
        <v>255</v>
      </c>
      <c r="E79" s="44">
        <v>90187.02</v>
      </c>
      <c r="F79" s="45"/>
      <c r="G79" s="46">
        <f>ROUND(E79*F79,2)</f>
        <v>0</v>
      </c>
    </row>
    <row r="80" spans="1:7" ht="30" customHeight="1">
      <c r="A80" s="42"/>
      <c r="B80" s="19" t="s">
        <v>154</v>
      </c>
      <c r="C80" s="43" t="s">
        <v>155</v>
      </c>
      <c r="D80" s="19" t="s">
        <v>12</v>
      </c>
      <c r="E80" s="19" t="s">
        <v>12</v>
      </c>
      <c r="F80" s="19" t="s">
        <v>12</v>
      </c>
      <c r="G80" s="20" t="s">
        <v>12</v>
      </c>
    </row>
    <row r="81" spans="1:7" ht="30" customHeight="1" thickBot="1">
      <c r="A81" s="36">
        <v>34</v>
      </c>
      <c r="B81" s="37"/>
      <c r="C81" s="80" t="s">
        <v>156</v>
      </c>
      <c r="D81" s="37" t="s">
        <v>255</v>
      </c>
      <c r="E81" s="39">
        <v>88</v>
      </c>
      <c r="F81" s="40"/>
      <c r="G81" s="41">
        <f>ROUND(E81*F81,2)</f>
        <v>0</v>
      </c>
    </row>
    <row r="82" spans="1:7" ht="30" customHeight="1" thickTop="1" thickBot="1">
      <c r="A82" s="81"/>
      <c r="B82" s="82"/>
      <c r="C82" s="83" t="s">
        <v>25</v>
      </c>
      <c r="D82" s="82"/>
      <c r="E82" s="82"/>
      <c r="F82" s="84"/>
      <c r="G82" s="85">
        <f>SUBTOTAL(9,G75:G81)</f>
        <v>0</v>
      </c>
    </row>
    <row r="83" spans="1:7" ht="30" customHeight="1" thickTop="1" thickBot="1">
      <c r="A83" s="86"/>
      <c r="B83" s="87" t="s">
        <v>98</v>
      </c>
      <c r="C83" s="88" t="s">
        <v>99</v>
      </c>
      <c r="D83" s="87" t="s">
        <v>12</v>
      </c>
      <c r="E83" s="87" t="s">
        <v>12</v>
      </c>
      <c r="F83" s="87" t="s">
        <v>12</v>
      </c>
      <c r="G83" s="89" t="s">
        <v>12</v>
      </c>
    </row>
    <row r="84" spans="1:7" ht="30" customHeight="1" thickBot="1">
      <c r="A84" s="28"/>
      <c r="B84" s="29" t="s">
        <v>100</v>
      </c>
      <c r="C84" s="30" t="s">
        <v>101</v>
      </c>
      <c r="D84" s="29" t="s">
        <v>12</v>
      </c>
      <c r="E84" s="29" t="s">
        <v>12</v>
      </c>
      <c r="F84" s="29" t="s">
        <v>12</v>
      </c>
      <c r="G84" s="31" t="s">
        <v>12</v>
      </c>
    </row>
    <row r="85" spans="1:7" ht="30" customHeight="1">
      <c r="A85" s="32"/>
      <c r="B85" s="33" t="s">
        <v>102</v>
      </c>
      <c r="C85" s="34" t="s">
        <v>101</v>
      </c>
      <c r="D85" s="33" t="s">
        <v>12</v>
      </c>
      <c r="E85" s="33" t="s">
        <v>12</v>
      </c>
      <c r="F85" s="33" t="s">
        <v>12</v>
      </c>
      <c r="G85" s="35" t="s">
        <v>12</v>
      </c>
    </row>
    <row r="86" spans="1:7" ht="30" customHeight="1">
      <c r="A86" s="42">
        <v>35</v>
      </c>
      <c r="B86" s="19"/>
      <c r="C86" s="43" t="s">
        <v>256</v>
      </c>
      <c r="D86" s="19" t="s">
        <v>255</v>
      </c>
      <c r="E86" s="44">
        <v>87022</v>
      </c>
      <c r="F86" s="45"/>
      <c r="G86" s="46">
        <f>ROUND(E86*F86,2)</f>
        <v>0</v>
      </c>
    </row>
    <row r="87" spans="1:7" ht="30" customHeight="1" thickBot="1">
      <c r="A87" s="36">
        <v>36</v>
      </c>
      <c r="B87" s="37"/>
      <c r="C87" s="38" t="s">
        <v>104</v>
      </c>
      <c r="D87" s="37" t="s">
        <v>255</v>
      </c>
      <c r="E87" s="39">
        <v>9138</v>
      </c>
      <c r="F87" s="40"/>
      <c r="G87" s="41">
        <f>ROUND(E87*F87,2)</f>
        <v>0</v>
      </c>
    </row>
    <row r="88" spans="1:7" ht="30" customHeight="1" thickBot="1">
      <c r="A88" s="28"/>
      <c r="B88" s="29" t="s">
        <v>105</v>
      </c>
      <c r="C88" s="30" t="s">
        <v>106</v>
      </c>
      <c r="D88" s="29" t="s">
        <v>12</v>
      </c>
      <c r="E88" s="29" t="s">
        <v>12</v>
      </c>
      <c r="F88" s="29" t="s">
        <v>12</v>
      </c>
      <c r="G88" s="31" t="s">
        <v>12</v>
      </c>
    </row>
    <row r="89" spans="1:7" ht="30" customHeight="1">
      <c r="A89" s="32"/>
      <c r="B89" s="33" t="s">
        <v>107</v>
      </c>
      <c r="C89" s="34" t="s">
        <v>106</v>
      </c>
      <c r="D89" s="33" t="s">
        <v>12</v>
      </c>
      <c r="E89" s="33" t="s">
        <v>12</v>
      </c>
      <c r="F89" s="33" t="s">
        <v>12</v>
      </c>
      <c r="G89" s="35" t="s">
        <v>12</v>
      </c>
    </row>
    <row r="90" spans="1:7" ht="30" customHeight="1">
      <c r="A90" s="42">
        <v>37</v>
      </c>
      <c r="B90" s="19"/>
      <c r="C90" s="47" t="s">
        <v>108</v>
      </c>
      <c r="D90" s="19" t="s">
        <v>48</v>
      </c>
      <c r="E90" s="44">
        <v>1500</v>
      </c>
      <c r="F90" s="45"/>
      <c r="G90" s="46">
        <f t="shared" ref="G90:G94" si="2">ROUND(E90*F90,2)</f>
        <v>0</v>
      </c>
    </row>
    <row r="91" spans="1:7" ht="30" customHeight="1">
      <c r="A91" s="42">
        <v>38</v>
      </c>
      <c r="B91" s="19"/>
      <c r="C91" s="43" t="s">
        <v>109</v>
      </c>
      <c r="D91" s="19" t="s">
        <v>48</v>
      </c>
      <c r="E91" s="44">
        <v>5337</v>
      </c>
      <c r="F91" s="45"/>
      <c r="G91" s="46">
        <f t="shared" si="2"/>
        <v>0</v>
      </c>
    </row>
    <row r="92" spans="1:7" ht="30" customHeight="1">
      <c r="A92" s="42">
        <v>39</v>
      </c>
      <c r="B92" s="19"/>
      <c r="C92" s="43" t="s">
        <v>110</v>
      </c>
      <c r="D92" s="19" t="s">
        <v>48</v>
      </c>
      <c r="E92" s="44">
        <v>4053</v>
      </c>
      <c r="F92" s="45"/>
      <c r="G92" s="46">
        <f t="shared" si="2"/>
        <v>0</v>
      </c>
    </row>
    <row r="93" spans="1:7" ht="30" customHeight="1">
      <c r="A93" s="42">
        <v>40</v>
      </c>
      <c r="B93" s="19"/>
      <c r="C93" s="43" t="s">
        <v>136</v>
      </c>
      <c r="D93" s="19" t="s">
        <v>48</v>
      </c>
      <c r="E93" s="44">
        <v>321</v>
      </c>
      <c r="F93" s="45"/>
      <c r="G93" s="46">
        <f t="shared" si="2"/>
        <v>0</v>
      </c>
    </row>
    <row r="94" spans="1:7" ht="30" customHeight="1">
      <c r="A94" s="42">
        <v>41</v>
      </c>
      <c r="B94" s="19"/>
      <c r="C94" s="43" t="s">
        <v>137</v>
      </c>
      <c r="D94" s="19" t="s">
        <v>48</v>
      </c>
      <c r="E94" s="44">
        <v>25</v>
      </c>
      <c r="F94" s="45"/>
      <c r="G94" s="46">
        <f t="shared" si="2"/>
        <v>0</v>
      </c>
    </row>
    <row r="95" spans="1:7" ht="30" customHeight="1" thickBot="1">
      <c r="A95" s="36">
        <v>42</v>
      </c>
      <c r="B95" s="37"/>
      <c r="C95" s="38" t="s">
        <v>111</v>
      </c>
      <c r="D95" s="37" t="s">
        <v>50</v>
      </c>
      <c r="E95" s="39">
        <v>121</v>
      </c>
      <c r="F95" s="40"/>
      <c r="G95" s="41">
        <f t="shared" ref="G95" si="3">ROUND(E95*F95,2)</f>
        <v>0</v>
      </c>
    </row>
    <row r="96" spans="1:7" ht="30" customHeight="1" thickBot="1">
      <c r="A96" s="28"/>
      <c r="B96" s="29" t="s">
        <v>212</v>
      </c>
      <c r="C96" s="30" t="s">
        <v>213</v>
      </c>
      <c r="D96" s="29" t="s">
        <v>12</v>
      </c>
      <c r="E96" s="29" t="s">
        <v>12</v>
      </c>
      <c r="F96" s="29" t="s">
        <v>12</v>
      </c>
      <c r="G96" s="31" t="s">
        <v>12</v>
      </c>
    </row>
    <row r="97" spans="1:7" ht="30" customHeight="1" thickBot="1">
      <c r="A97" s="90">
        <v>43</v>
      </c>
      <c r="B97" s="91"/>
      <c r="C97" s="92" t="s">
        <v>214</v>
      </c>
      <c r="D97" s="91" t="s">
        <v>254</v>
      </c>
      <c r="E97" s="93">
        <v>1349</v>
      </c>
      <c r="F97" s="94"/>
      <c r="G97" s="95">
        <f>ROUND(E97*F97,2)</f>
        <v>0</v>
      </c>
    </row>
    <row r="98" spans="1:7" ht="30" customHeight="1" thickTop="1" thickBot="1">
      <c r="A98" s="48"/>
      <c r="B98" s="49"/>
      <c r="C98" s="50" t="s">
        <v>25</v>
      </c>
      <c r="D98" s="49"/>
      <c r="E98" s="49"/>
      <c r="F98" s="51"/>
      <c r="G98" s="52">
        <f>SUBTOTAL(9,G84:G97)</f>
        <v>0</v>
      </c>
    </row>
    <row r="99" spans="1:7" ht="30" customHeight="1" thickTop="1" thickBot="1">
      <c r="A99" s="24"/>
      <c r="B99" s="25" t="s">
        <v>112</v>
      </c>
      <c r="C99" s="26" t="s">
        <v>113</v>
      </c>
      <c r="D99" s="25" t="s">
        <v>12</v>
      </c>
      <c r="E99" s="25" t="s">
        <v>12</v>
      </c>
      <c r="F99" s="25" t="s">
        <v>12</v>
      </c>
      <c r="G99" s="27" t="s">
        <v>12</v>
      </c>
    </row>
    <row r="100" spans="1:7" ht="30" customHeight="1" thickBot="1">
      <c r="A100" s="28"/>
      <c r="B100" s="29" t="s">
        <v>114</v>
      </c>
      <c r="C100" s="30" t="s">
        <v>115</v>
      </c>
      <c r="D100" s="29" t="s">
        <v>12</v>
      </c>
      <c r="E100" s="29" t="s">
        <v>12</v>
      </c>
      <c r="F100" s="29" t="s">
        <v>12</v>
      </c>
      <c r="G100" s="31" t="s">
        <v>12</v>
      </c>
    </row>
    <row r="101" spans="1:7" ht="30" customHeight="1">
      <c r="A101" s="32"/>
      <c r="B101" s="33" t="s">
        <v>116</v>
      </c>
      <c r="C101" s="34" t="s">
        <v>115</v>
      </c>
      <c r="D101" s="33" t="s">
        <v>12</v>
      </c>
      <c r="E101" s="33" t="s">
        <v>12</v>
      </c>
      <c r="F101" s="33" t="s">
        <v>12</v>
      </c>
      <c r="G101" s="35" t="s">
        <v>12</v>
      </c>
    </row>
    <row r="102" spans="1:7" ht="30" customHeight="1">
      <c r="A102" s="42">
        <v>44</v>
      </c>
      <c r="B102" s="19"/>
      <c r="C102" s="43" t="s">
        <v>117</v>
      </c>
      <c r="D102" s="19" t="s">
        <v>48</v>
      </c>
      <c r="E102" s="44">
        <v>3946</v>
      </c>
      <c r="F102" s="45"/>
      <c r="G102" s="46">
        <f t="shared" ref="G102:G109" si="4">ROUND(E102*F102,2)</f>
        <v>0</v>
      </c>
    </row>
    <row r="103" spans="1:7" ht="30" customHeight="1">
      <c r="A103" s="42">
        <v>45</v>
      </c>
      <c r="B103" s="19"/>
      <c r="C103" s="43" t="s">
        <v>118</v>
      </c>
      <c r="D103" s="19" t="s">
        <v>48</v>
      </c>
      <c r="E103" s="44">
        <v>8117</v>
      </c>
      <c r="F103" s="45"/>
      <c r="G103" s="46">
        <f t="shared" si="4"/>
        <v>0</v>
      </c>
    </row>
    <row r="104" spans="1:7" ht="30" customHeight="1">
      <c r="A104" s="42">
        <v>46</v>
      </c>
      <c r="B104" s="19"/>
      <c r="C104" s="43" t="s">
        <v>138</v>
      </c>
      <c r="D104" s="19" t="s">
        <v>48</v>
      </c>
      <c r="E104" s="44">
        <v>867</v>
      </c>
      <c r="F104" s="45"/>
      <c r="G104" s="46">
        <f t="shared" si="4"/>
        <v>0</v>
      </c>
    </row>
    <row r="105" spans="1:7" ht="30" customHeight="1">
      <c r="A105" s="42">
        <v>47</v>
      </c>
      <c r="B105" s="19"/>
      <c r="C105" s="43" t="s">
        <v>139</v>
      </c>
      <c r="D105" s="19" t="s">
        <v>50</v>
      </c>
      <c r="E105" s="44">
        <v>1</v>
      </c>
      <c r="F105" s="45"/>
      <c r="G105" s="46">
        <f t="shared" si="4"/>
        <v>0</v>
      </c>
    </row>
    <row r="106" spans="1:7" ht="30" customHeight="1">
      <c r="A106" s="42">
        <v>48</v>
      </c>
      <c r="B106" s="19"/>
      <c r="C106" s="43" t="s">
        <v>140</v>
      </c>
      <c r="D106" s="19" t="s">
        <v>50</v>
      </c>
      <c r="E106" s="44">
        <v>16</v>
      </c>
      <c r="F106" s="45"/>
      <c r="G106" s="46">
        <f t="shared" si="4"/>
        <v>0</v>
      </c>
    </row>
    <row r="107" spans="1:7" ht="30" customHeight="1" thickBot="1">
      <c r="A107" s="56">
        <v>49</v>
      </c>
      <c r="B107" s="57"/>
      <c r="C107" s="58" t="s">
        <v>119</v>
      </c>
      <c r="D107" s="57" t="s">
        <v>50</v>
      </c>
      <c r="E107" s="72">
        <v>12</v>
      </c>
      <c r="F107" s="60"/>
      <c r="G107" s="61">
        <f t="shared" si="4"/>
        <v>0</v>
      </c>
    </row>
    <row r="108" spans="1:7" ht="30" customHeight="1" thickTop="1">
      <c r="A108" s="96">
        <v>50</v>
      </c>
      <c r="B108" s="97"/>
      <c r="C108" s="98" t="s">
        <v>120</v>
      </c>
      <c r="D108" s="97" t="s">
        <v>50</v>
      </c>
      <c r="E108" s="99">
        <v>4</v>
      </c>
      <c r="F108" s="100"/>
      <c r="G108" s="101">
        <f t="shared" si="4"/>
        <v>0</v>
      </c>
    </row>
    <row r="109" spans="1:7" ht="30" customHeight="1" thickBot="1">
      <c r="A109" s="36">
        <v>51</v>
      </c>
      <c r="B109" s="37"/>
      <c r="C109" s="38" t="s">
        <v>121</v>
      </c>
      <c r="D109" s="37" t="s">
        <v>50</v>
      </c>
      <c r="E109" s="39">
        <v>1</v>
      </c>
      <c r="F109" s="40"/>
      <c r="G109" s="41">
        <f t="shared" si="4"/>
        <v>0</v>
      </c>
    </row>
    <row r="110" spans="1:7" ht="30" customHeight="1" thickBot="1">
      <c r="A110" s="28"/>
      <c r="B110" s="29" t="s">
        <v>122</v>
      </c>
      <c r="C110" s="30" t="s">
        <v>123</v>
      </c>
      <c r="D110" s="29" t="s">
        <v>12</v>
      </c>
      <c r="E110" s="29" t="s">
        <v>12</v>
      </c>
      <c r="F110" s="29" t="s">
        <v>12</v>
      </c>
      <c r="G110" s="31" t="s">
        <v>12</v>
      </c>
    </row>
    <row r="111" spans="1:7" ht="30" customHeight="1">
      <c r="A111" s="32"/>
      <c r="B111" s="33" t="s">
        <v>124</v>
      </c>
      <c r="C111" s="34" t="s">
        <v>123</v>
      </c>
      <c r="D111" s="33" t="s">
        <v>12</v>
      </c>
      <c r="E111" s="33" t="s">
        <v>12</v>
      </c>
      <c r="F111" s="33" t="s">
        <v>12</v>
      </c>
      <c r="G111" s="35" t="s">
        <v>12</v>
      </c>
    </row>
    <row r="112" spans="1:7" ht="30" customHeight="1">
      <c r="A112" s="42">
        <v>52</v>
      </c>
      <c r="B112" s="19"/>
      <c r="C112" s="43" t="s">
        <v>125</v>
      </c>
      <c r="D112" s="19" t="s">
        <v>48</v>
      </c>
      <c r="E112" s="44">
        <v>1202</v>
      </c>
      <c r="F112" s="45"/>
      <c r="G112" s="46">
        <f>ROUND(E112*F112,2)</f>
        <v>0</v>
      </c>
    </row>
    <row r="113" spans="1:7" ht="30" customHeight="1">
      <c r="A113" s="42">
        <v>53</v>
      </c>
      <c r="B113" s="19"/>
      <c r="C113" s="43" t="s">
        <v>166</v>
      </c>
      <c r="D113" s="19" t="s">
        <v>48</v>
      </c>
      <c r="E113" s="44">
        <v>2964</v>
      </c>
      <c r="F113" s="45"/>
      <c r="G113" s="46">
        <f>ROUND(E113*F113,2)</f>
        <v>0</v>
      </c>
    </row>
    <row r="114" spans="1:7" ht="30" customHeight="1">
      <c r="A114" s="42">
        <v>54</v>
      </c>
      <c r="B114" s="19"/>
      <c r="C114" s="47" t="s">
        <v>126</v>
      </c>
      <c r="D114" s="19" t="s">
        <v>48</v>
      </c>
      <c r="E114" s="44">
        <v>853</v>
      </c>
      <c r="F114" s="45"/>
      <c r="G114" s="46">
        <f>ROUND(E114*F114,2)</f>
        <v>0</v>
      </c>
    </row>
    <row r="115" spans="1:7" ht="30" customHeight="1">
      <c r="A115" s="42">
        <v>55</v>
      </c>
      <c r="B115" s="19"/>
      <c r="C115" s="43" t="s">
        <v>215</v>
      </c>
      <c r="D115" s="19" t="s">
        <v>50</v>
      </c>
      <c r="E115" s="44">
        <v>18</v>
      </c>
      <c r="F115" s="45"/>
      <c r="G115" s="46">
        <f t="shared" ref="G115" si="5">ROUND(E115*F115,2)</f>
        <v>0</v>
      </c>
    </row>
    <row r="116" spans="1:7" ht="30" customHeight="1">
      <c r="A116" s="42">
        <v>56</v>
      </c>
      <c r="B116" s="19"/>
      <c r="C116" s="43" t="s">
        <v>141</v>
      </c>
      <c r="D116" s="19" t="s">
        <v>50</v>
      </c>
      <c r="E116" s="44">
        <v>7</v>
      </c>
      <c r="F116" s="45"/>
      <c r="G116" s="46">
        <f>ROUND(E116*F116,2)</f>
        <v>0</v>
      </c>
    </row>
    <row r="117" spans="1:7" ht="30" customHeight="1">
      <c r="A117" s="42"/>
      <c r="B117" s="19" t="s">
        <v>142</v>
      </c>
      <c r="C117" s="43" t="s">
        <v>143</v>
      </c>
      <c r="D117" s="19" t="s">
        <v>12</v>
      </c>
      <c r="E117" s="19" t="s">
        <v>12</v>
      </c>
      <c r="F117" s="19" t="s">
        <v>12</v>
      </c>
      <c r="G117" s="20" t="s">
        <v>12</v>
      </c>
    </row>
    <row r="118" spans="1:7" ht="30" customHeight="1">
      <c r="A118" s="42">
        <v>57</v>
      </c>
      <c r="B118" s="19"/>
      <c r="C118" s="47" t="s">
        <v>144</v>
      </c>
      <c r="D118" s="19" t="s">
        <v>48</v>
      </c>
      <c r="E118" s="44">
        <v>872</v>
      </c>
      <c r="F118" s="45"/>
      <c r="G118" s="46">
        <f>ROUND(E118*F118,2)</f>
        <v>0</v>
      </c>
    </row>
    <row r="119" spans="1:7" ht="30" customHeight="1" thickBot="1">
      <c r="A119" s="36">
        <v>58</v>
      </c>
      <c r="B119" s="37"/>
      <c r="C119" s="80" t="s">
        <v>145</v>
      </c>
      <c r="D119" s="37" t="s">
        <v>146</v>
      </c>
      <c r="E119" s="39">
        <v>4</v>
      </c>
      <c r="F119" s="40"/>
      <c r="G119" s="41">
        <f>ROUND(E119*F119,2)</f>
        <v>0</v>
      </c>
    </row>
    <row r="120" spans="1:7" ht="30" customHeight="1" thickBot="1">
      <c r="A120" s="28"/>
      <c r="B120" s="29" t="s">
        <v>269</v>
      </c>
      <c r="C120" s="30" t="s">
        <v>147</v>
      </c>
      <c r="D120" s="29" t="s">
        <v>12</v>
      </c>
      <c r="E120" s="29" t="s">
        <v>12</v>
      </c>
      <c r="F120" s="29" t="s">
        <v>12</v>
      </c>
      <c r="G120" s="31" t="s">
        <v>12</v>
      </c>
    </row>
    <row r="121" spans="1:7" ht="30" customHeight="1">
      <c r="A121" s="32"/>
      <c r="B121" s="33" t="s">
        <v>268</v>
      </c>
      <c r="C121" s="34" t="s">
        <v>147</v>
      </c>
      <c r="D121" s="33" t="s">
        <v>12</v>
      </c>
      <c r="E121" s="33" t="s">
        <v>12</v>
      </c>
      <c r="F121" s="33" t="s">
        <v>12</v>
      </c>
      <c r="G121" s="35" t="s">
        <v>12</v>
      </c>
    </row>
    <row r="122" spans="1:7" ht="30" customHeight="1">
      <c r="A122" s="42">
        <v>59</v>
      </c>
      <c r="B122" s="19"/>
      <c r="C122" s="43" t="s">
        <v>148</v>
      </c>
      <c r="D122" s="19" t="s">
        <v>48</v>
      </c>
      <c r="E122" s="44">
        <v>490</v>
      </c>
      <c r="F122" s="45"/>
      <c r="G122" s="46">
        <f>ROUND(E122*F122,2)</f>
        <v>0</v>
      </c>
    </row>
    <row r="123" spans="1:7" ht="30" customHeight="1">
      <c r="A123" s="42">
        <v>60</v>
      </c>
      <c r="B123" s="19"/>
      <c r="C123" s="43" t="s">
        <v>149</v>
      </c>
      <c r="D123" s="19" t="s">
        <v>48</v>
      </c>
      <c r="E123" s="44">
        <v>1630</v>
      </c>
      <c r="F123" s="45"/>
      <c r="G123" s="46">
        <f>ROUND(E123*F123,2)</f>
        <v>0</v>
      </c>
    </row>
    <row r="124" spans="1:7" ht="30" customHeight="1" thickBot="1">
      <c r="A124" s="36">
        <v>61</v>
      </c>
      <c r="B124" s="37"/>
      <c r="C124" s="38" t="s">
        <v>150</v>
      </c>
      <c r="D124" s="37" t="s">
        <v>48</v>
      </c>
      <c r="E124" s="39">
        <v>767</v>
      </c>
      <c r="F124" s="40"/>
      <c r="G124" s="41">
        <f>ROUND(E124*F124,2)</f>
        <v>0</v>
      </c>
    </row>
    <row r="125" spans="1:7" ht="30" customHeight="1" thickBot="1">
      <c r="A125" s="36">
        <v>62</v>
      </c>
      <c r="B125" s="37"/>
      <c r="C125" s="102" t="s">
        <v>216</v>
      </c>
      <c r="D125" s="103" t="s">
        <v>50</v>
      </c>
      <c r="E125" s="54">
        <v>4</v>
      </c>
      <c r="F125" s="104"/>
      <c r="G125" s="105">
        <f t="shared" ref="G125" si="6">ROUND(E125*F125,2)</f>
        <v>0</v>
      </c>
    </row>
    <row r="126" spans="1:7" ht="30" customHeight="1" thickTop="1" thickBot="1">
      <c r="A126" s="48"/>
      <c r="B126" s="49"/>
      <c r="C126" s="50" t="s">
        <v>25</v>
      </c>
      <c r="D126" s="49"/>
      <c r="E126" s="49"/>
      <c r="F126" s="51"/>
      <c r="G126" s="52">
        <f>SUBTOTAL(9,G100:G125)</f>
        <v>0</v>
      </c>
    </row>
    <row r="127" spans="1:7" ht="30" customHeight="1" thickTop="1" thickBot="1">
      <c r="A127" s="24"/>
      <c r="B127" s="25" t="s">
        <v>127</v>
      </c>
      <c r="C127" s="26" t="s">
        <v>128</v>
      </c>
      <c r="D127" s="25" t="s">
        <v>12</v>
      </c>
      <c r="E127" s="25" t="s">
        <v>12</v>
      </c>
      <c r="F127" s="25" t="s">
        <v>12</v>
      </c>
      <c r="G127" s="27" t="s">
        <v>12</v>
      </c>
    </row>
    <row r="128" spans="1:7" ht="30" customHeight="1" thickBot="1">
      <c r="A128" s="28"/>
      <c r="B128" s="29" t="s">
        <v>129</v>
      </c>
      <c r="C128" s="106" t="s">
        <v>270</v>
      </c>
      <c r="D128" s="29" t="s">
        <v>12</v>
      </c>
      <c r="E128" s="29" t="s">
        <v>12</v>
      </c>
      <c r="F128" s="29" t="s">
        <v>12</v>
      </c>
      <c r="G128" s="31" t="s">
        <v>12</v>
      </c>
    </row>
    <row r="129" spans="1:7" ht="30" customHeight="1">
      <c r="A129" s="32"/>
      <c r="B129" s="33" t="s">
        <v>272</v>
      </c>
      <c r="C129" s="77" t="s">
        <v>271</v>
      </c>
      <c r="D129" s="33" t="s">
        <v>12</v>
      </c>
      <c r="E129" s="33" t="s">
        <v>12</v>
      </c>
      <c r="F129" s="33" t="s">
        <v>12</v>
      </c>
      <c r="G129" s="35" t="s">
        <v>12</v>
      </c>
    </row>
    <row r="130" spans="1:7" ht="30" customHeight="1" thickBot="1">
      <c r="A130" s="56">
        <v>63</v>
      </c>
      <c r="B130" s="57"/>
      <c r="C130" s="58" t="s">
        <v>273</v>
      </c>
      <c r="D130" s="57" t="s">
        <v>255</v>
      </c>
      <c r="E130" s="72">
        <v>59125</v>
      </c>
      <c r="F130" s="60"/>
      <c r="G130" s="61">
        <f>ROUND(E130*F130,2)</f>
        <v>0</v>
      </c>
    </row>
    <row r="131" spans="1:7" ht="30" customHeight="1" thickTop="1" thickBot="1">
      <c r="A131" s="28"/>
      <c r="B131" s="29" t="s">
        <v>168</v>
      </c>
      <c r="C131" s="30" t="s">
        <v>169</v>
      </c>
      <c r="D131" s="29" t="s">
        <v>12</v>
      </c>
      <c r="E131" s="29" t="s">
        <v>12</v>
      </c>
      <c r="F131" s="29" t="s">
        <v>12</v>
      </c>
      <c r="G131" s="31" t="s">
        <v>12</v>
      </c>
    </row>
    <row r="132" spans="1:7" ht="30" customHeight="1">
      <c r="A132" s="32"/>
      <c r="B132" s="33" t="s">
        <v>170</v>
      </c>
      <c r="C132" s="34" t="s">
        <v>169</v>
      </c>
      <c r="D132" s="33" t="s">
        <v>12</v>
      </c>
      <c r="E132" s="33" t="s">
        <v>12</v>
      </c>
      <c r="F132" s="33" t="s">
        <v>12</v>
      </c>
      <c r="G132" s="35" t="s">
        <v>12</v>
      </c>
    </row>
    <row r="133" spans="1:7" ht="30" customHeight="1" thickBot="1">
      <c r="A133" s="36">
        <v>64</v>
      </c>
      <c r="B133" s="37"/>
      <c r="C133" s="38" t="s">
        <v>169</v>
      </c>
      <c r="D133" s="37" t="s">
        <v>48</v>
      </c>
      <c r="E133" s="39">
        <v>32</v>
      </c>
      <c r="F133" s="40"/>
      <c r="G133" s="41">
        <f>ROUND(E133*F133,2)</f>
        <v>0</v>
      </c>
    </row>
    <row r="134" spans="1:7" ht="14.25" thickTop="1" thickBot="1">
      <c r="A134" s="48"/>
      <c r="B134" s="49"/>
      <c r="C134" s="50" t="s">
        <v>25</v>
      </c>
      <c r="D134" s="49"/>
      <c r="E134" s="49"/>
      <c r="F134" s="51"/>
      <c r="G134" s="52">
        <f>SUBTOTAL(9,G128:G133)</f>
        <v>0</v>
      </c>
    </row>
    <row r="135" spans="1:7" ht="14.25" thickTop="1" thickBot="1">
      <c r="A135" s="48"/>
      <c r="B135" s="49"/>
      <c r="C135" s="50" t="s">
        <v>197</v>
      </c>
      <c r="D135" s="49"/>
      <c r="E135" s="49"/>
      <c r="F135" s="107"/>
      <c r="G135" s="108">
        <f>SUBTOTAL(9,G8:G134)</f>
        <v>0</v>
      </c>
    </row>
    <row r="136" spans="1:7" ht="13.5" thickTop="1">
      <c r="G136" s="109"/>
    </row>
  </sheetData>
  <mergeCells count="8">
    <mergeCell ref="A1:G1"/>
    <mergeCell ref="A2:G2"/>
    <mergeCell ref="A3:G3"/>
    <mergeCell ref="A4:G4"/>
    <mergeCell ref="A5:A6"/>
    <mergeCell ref="B5:B6"/>
    <mergeCell ref="C5:C6"/>
    <mergeCell ref="D5:E5"/>
  </mergeCells>
  <pageMargins left="0.59055118110236227" right="0.39370078740157483" top="0.59055118110236227" bottom="0.59055118110236227" header="0.39370078740157483" footer="0.39370078740157483"/>
  <pageSetup paperSize="9" scale="74" firstPageNumber="76" orientation="portrait" r:id="rId1"/>
  <headerFooter>
    <oddHeader>&amp;L&amp;8&amp;R&amp;8</oddHeader>
    <oddFooter>&amp;L&amp;8MP-MOSTY Sp. z o.o.&amp;R&amp;8&amp;P</oddFooter>
  </headerFooter>
  <rowBreaks count="5" manualBreakCount="5">
    <brk id="33" max="6" man="1"/>
    <brk id="57" max="6" man="1"/>
    <brk id="82" max="6" man="1"/>
    <brk id="107" max="6" man="1"/>
    <brk id="1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showGridLines="0" showZeros="0" view="pageBreakPreview" topLeftCell="A118" zoomScaleNormal="100" zoomScaleSheetLayoutView="100" workbookViewId="0">
      <selection activeCell="C131" sqref="C131"/>
    </sheetView>
  </sheetViews>
  <sheetFormatPr defaultRowHeight="12.75"/>
  <cols>
    <col min="1" max="1" width="4.625" style="16" customWidth="1"/>
    <col min="2" max="2" width="10.625" style="16" customWidth="1"/>
    <col min="3" max="3" width="42.625" style="16" customWidth="1"/>
    <col min="4" max="4" width="6.625" style="16" customWidth="1"/>
    <col min="5" max="5" width="10.625" style="16" customWidth="1"/>
    <col min="6" max="6" width="9.625" style="16" customWidth="1"/>
    <col min="7" max="7" width="13.625" style="16" customWidth="1"/>
    <col min="8" max="16384" width="9" style="16"/>
  </cols>
  <sheetData>
    <row r="1" spans="1:7" ht="44.25" customHeight="1" thickTop="1">
      <c r="A1" s="147" t="s">
        <v>0</v>
      </c>
      <c r="B1" s="148"/>
      <c r="C1" s="148"/>
      <c r="D1" s="148"/>
      <c r="E1" s="148"/>
      <c r="F1" s="148"/>
      <c r="G1" s="149"/>
    </row>
    <row r="2" spans="1:7" ht="36" customHeight="1">
      <c r="A2" s="150" t="s">
        <v>196</v>
      </c>
      <c r="B2" s="151"/>
      <c r="C2" s="151"/>
      <c r="D2" s="151"/>
      <c r="E2" s="151"/>
      <c r="F2" s="151"/>
      <c r="G2" s="152"/>
    </row>
    <row r="3" spans="1:7" ht="25.5" customHeight="1">
      <c r="A3" s="153" t="s">
        <v>259</v>
      </c>
      <c r="B3" s="154"/>
      <c r="C3" s="154"/>
      <c r="D3" s="154"/>
      <c r="E3" s="154"/>
      <c r="F3" s="154"/>
      <c r="G3" s="155"/>
    </row>
    <row r="4" spans="1:7" ht="27.75" customHeight="1" thickBot="1">
      <c r="A4" s="156" t="s">
        <v>174</v>
      </c>
      <c r="B4" s="157"/>
      <c r="C4" s="157"/>
      <c r="D4" s="157"/>
      <c r="E4" s="157"/>
      <c r="F4" s="157"/>
      <c r="G4" s="158"/>
    </row>
    <row r="5" spans="1:7" ht="33" customHeight="1" thickTop="1">
      <c r="A5" s="159" t="s">
        <v>1</v>
      </c>
      <c r="B5" s="161" t="s">
        <v>2</v>
      </c>
      <c r="C5" s="163" t="s">
        <v>3</v>
      </c>
      <c r="D5" s="163" t="s">
        <v>4</v>
      </c>
      <c r="E5" s="163"/>
      <c r="F5" s="17" t="s">
        <v>7</v>
      </c>
      <c r="G5" s="18" t="s">
        <v>9</v>
      </c>
    </row>
    <row r="6" spans="1:7" ht="33" customHeight="1">
      <c r="A6" s="160"/>
      <c r="B6" s="162"/>
      <c r="C6" s="164"/>
      <c r="D6" s="19" t="s">
        <v>5</v>
      </c>
      <c r="E6" s="19" t="s">
        <v>6</v>
      </c>
      <c r="F6" s="19" t="s">
        <v>8</v>
      </c>
      <c r="G6" s="20" t="s">
        <v>8</v>
      </c>
    </row>
    <row r="7" spans="1:7" ht="12" customHeight="1" thickBot="1">
      <c r="A7" s="21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3">
        <v>7</v>
      </c>
    </row>
    <row r="8" spans="1:7" ht="30" customHeight="1" thickTop="1" thickBot="1">
      <c r="A8" s="24"/>
      <c r="B8" s="25" t="s">
        <v>10</v>
      </c>
      <c r="C8" s="26" t="s">
        <v>11</v>
      </c>
      <c r="D8" s="25" t="s">
        <v>12</v>
      </c>
      <c r="E8" s="25" t="s">
        <v>12</v>
      </c>
      <c r="F8" s="25" t="s">
        <v>12</v>
      </c>
      <c r="G8" s="27" t="s">
        <v>12</v>
      </c>
    </row>
    <row r="9" spans="1:7" ht="30" customHeight="1" thickBot="1">
      <c r="A9" s="28"/>
      <c r="B9" s="29" t="s">
        <v>13</v>
      </c>
      <c r="C9" s="30" t="s">
        <v>14</v>
      </c>
      <c r="D9" s="29"/>
      <c r="E9" s="29" t="s">
        <v>12</v>
      </c>
      <c r="F9" s="29" t="s">
        <v>12</v>
      </c>
      <c r="G9" s="31" t="s">
        <v>12</v>
      </c>
    </row>
    <row r="10" spans="1:7" ht="30" customHeight="1">
      <c r="A10" s="32"/>
      <c r="B10" s="33" t="s">
        <v>15</v>
      </c>
      <c r="C10" s="34" t="s">
        <v>16</v>
      </c>
      <c r="D10" s="33" t="s">
        <v>12</v>
      </c>
      <c r="E10" s="33" t="s">
        <v>12</v>
      </c>
      <c r="F10" s="33" t="s">
        <v>12</v>
      </c>
      <c r="G10" s="35" t="s">
        <v>12</v>
      </c>
    </row>
    <row r="11" spans="1:7" ht="30" customHeight="1" thickBot="1">
      <c r="A11" s="36">
        <v>1</v>
      </c>
      <c r="B11" s="37"/>
      <c r="C11" s="38" t="s">
        <v>17</v>
      </c>
      <c r="D11" s="37" t="s">
        <v>18</v>
      </c>
      <c r="E11" s="39">
        <v>1.76</v>
      </c>
      <c r="F11" s="40"/>
      <c r="G11" s="41">
        <f>ROUND(E11*F11,2)</f>
        <v>0</v>
      </c>
    </row>
    <row r="12" spans="1:7" ht="30" customHeight="1" thickBot="1">
      <c r="A12" s="28"/>
      <c r="B12" s="29" t="s">
        <v>19</v>
      </c>
      <c r="C12" s="30" t="s">
        <v>20</v>
      </c>
      <c r="D12" s="29" t="s">
        <v>12</v>
      </c>
      <c r="E12" s="29" t="s">
        <v>12</v>
      </c>
      <c r="F12" s="29" t="s">
        <v>12</v>
      </c>
      <c r="G12" s="31" t="s">
        <v>12</v>
      </c>
    </row>
    <row r="13" spans="1:7" ht="30" customHeight="1">
      <c r="A13" s="32"/>
      <c r="B13" s="33" t="s">
        <v>21</v>
      </c>
      <c r="C13" s="34" t="s">
        <v>22</v>
      </c>
      <c r="D13" s="33" t="s">
        <v>12</v>
      </c>
      <c r="E13" s="33" t="s">
        <v>12</v>
      </c>
      <c r="F13" s="33" t="s">
        <v>12</v>
      </c>
      <c r="G13" s="35" t="s">
        <v>12</v>
      </c>
    </row>
    <row r="14" spans="1:7" ht="30" customHeight="1">
      <c r="A14" s="42">
        <v>2</v>
      </c>
      <c r="B14" s="19"/>
      <c r="C14" s="43" t="s">
        <v>23</v>
      </c>
      <c r="D14" s="19" t="s">
        <v>254</v>
      </c>
      <c r="E14" s="44">
        <v>1152</v>
      </c>
      <c r="F14" s="45"/>
      <c r="G14" s="46">
        <f>ROUND(E14*F14,2)</f>
        <v>0</v>
      </c>
    </row>
    <row r="15" spans="1:7" ht="30" customHeight="1" thickBot="1">
      <c r="A15" s="36">
        <v>3</v>
      </c>
      <c r="B15" s="37"/>
      <c r="C15" s="38" t="s">
        <v>24</v>
      </c>
      <c r="D15" s="37" t="s">
        <v>254</v>
      </c>
      <c r="E15" s="39">
        <v>18708</v>
      </c>
      <c r="F15" s="40"/>
      <c r="G15" s="41">
        <f>ROUND(E15*F15,2)</f>
        <v>0</v>
      </c>
    </row>
    <row r="16" spans="1:7" ht="30" customHeight="1" thickBot="1">
      <c r="A16" s="28"/>
      <c r="B16" s="29" t="s">
        <v>266</v>
      </c>
      <c r="C16" s="30" t="s">
        <v>132</v>
      </c>
      <c r="D16" s="29" t="s">
        <v>12</v>
      </c>
      <c r="E16" s="29" t="s">
        <v>12</v>
      </c>
      <c r="F16" s="29" t="s">
        <v>12</v>
      </c>
      <c r="G16" s="31" t="s">
        <v>12</v>
      </c>
    </row>
    <row r="17" spans="1:7" ht="30" customHeight="1">
      <c r="A17" s="32"/>
      <c r="B17" s="33" t="s">
        <v>266</v>
      </c>
      <c r="C17" s="34" t="s">
        <v>132</v>
      </c>
      <c r="D17" s="33" t="s">
        <v>12</v>
      </c>
      <c r="E17" s="33" t="s">
        <v>12</v>
      </c>
      <c r="F17" s="33" t="s">
        <v>12</v>
      </c>
      <c r="G17" s="35" t="s">
        <v>12</v>
      </c>
    </row>
    <row r="18" spans="1:7" ht="30" customHeight="1">
      <c r="A18" s="19"/>
      <c r="B18" s="19"/>
      <c r="C18" s="43" t="s">
        <v>133</v>
      </c>
      <c r="D18" s="19" t="s">
        <v>255</v>
      </c>
      <c r="E18" s="44">
        <v>472</v>
      </c>
      <c r="F18" s="45"/>
      <c r="G18" s="46">
        <f t="shared" ref="G18:G20" si="0">ROUND(E18*F18,2)</f>
        <v>0</v>
      </c>
    </row>
    <row r="19" spans="1:7" ht="30" customHeight="1">
      <c r="A19" s="36">
        <v>4</v>
      </c>
      <c r="B19" s="37"/>
      <c r="C19" s="38" t="s">
        <v>204</v>
      </c>
      <c r="D19" s="37" t="s">
        <v>255</v>
      </c>
      <c r="E19" s="39">
        <v>1508</v>
      </c>
      <c r="F19" s="40"/>
      <c r="G19" s="41">
        <f t="shared" si="0"/>
        <v>0</v>
      </c>
    </row>
    <row r="20" spans="1:7" ht="30" customHeight="1" thickBot="1">
      <c r="A20" s="36">
        <v>5</v>
      </c>
      <c r="B20" s="37"/>
      <c r="C20" s="47" t="s">
        <v>205</v>
      </c>
      <c r="D20" s="37" t="s">
        <v>255</v>
      </c>
      <c r="E20" s="39">
        <v>1314</v>
      </c>
      <c r="F20" s="40"/>
      <c r="G20" s="41">
        <f t="shared" si="0"/>
        <v>0</v>
      </c>
    </row>
    <row r="21" spans="1:7" ht="30" customHeight="1" thickTop="1" thickBot="1">
      <c r="A21" s="48"/>
      <c r="B21" s="49"/>
      <c r="C21" s="50" t="s">
        <v>25</v>
      </c>
      <c r="D21" s="49"/>
      <c r="E21" s="49"/>
      <c r="F21" s="51"/>
      <c r="G21" s="52">
        <f>SUBTOTAL(9,G9:G20)</f>
        <v>0</v>
      </c>
    </row>
    <row r="22" spans="1:7" ht="30" customHeight="1" thickTop="1" thickBot="1">
      <c r="A22" s="24"/>
      <c r="B22" s="25" t="s">
        <v>26</v>
      </c>
      <c r="C22" s="26" t="s">
        <v>27</v>
      </c>
      <c r="D22" s="25" t="s">
        <v>12</v>
      </c>
      <c r="E22" s="25" t="s">
        <v>12</v>
      </c>
      <c r="F22" s="25" t="s">
        <v>12</v>
      </c>
      <c r="G22" s="27" t="s">
        <v>12</v>
      </c>
    </row>
    <row r="23" spans="1:7" ht="30" customHeight="1" thickBot="1">
      <c r="A23" s="28"/>
      <c r="B23" s="29" t="s">
        <v>28</v>
      </c>
      <c r="C23" s="30" t="s">
        <v>29</v>
      </c>
      <c r="D23" s="29" t="s">
        <v>12</v>
      </c>
      <c r="E23" s="29" t="s">
        <v>12</v>
      </c>
      <c r="F23" s="29" t="s">
        <v>12</v>
      </c>
      <c r="G23" s="31" t="s">
        <v>12</v>
      </c>
    </row>
    <row r="24" spans="1:7" ht="30" customHeight="1">
      <c r="A24" s="32"/>
      <c r="B24" s="33" t="s">
        <v>30</v>
      </c>
      <c r="C24" s="34" t="s">
        <v>31</v>
      </c>
      <c r="D24" s="33" t="s">
        <v>12</v>
      </c>
      <c r="E24" s="33" t="s">
        <v>12</v>
      </c>
      <c r="F24" s="33" t="s">
        <v>12</v>
      </c>
      <c r="G24" s="35" t="s">
        <v>12</v>
      </c>
    </row>
    <row r="25" spans="1:7" ht="30" customHeight="1">
      <c r="A25" s="42">
        <v>6</v>
      </c>
      <c r="B25" s="19"/>
      <c r="C25" s="43" t="s">
        <v>130</v>
      </c>
      <c r="D25" s="19" t="s">
        <v>254</v>
      </c>
      <c r="E25" s="44">
        <v>71846.78</v>
      </c>
      <c r="F25" s="45"/>
      <c r="G25" s="46">
        <f>ROUND(E25*F25,2)</f>
        <v>0</v>
      </c>
    </row>
    <row r="26" spans="1:7" ht="30" customHeight="1" thickBot="1">
      <c r="A26" s="36">
        <v>7</v>
      </c>
      <c r="B26" s="37"/>
      <c r="C26" s="38" t="s">
        <v>32</v>
      </c>
      <c r="D26" s="37" t="s">
        <v>254</v>
      </c>
      <c r="E26" s="39">
        <v>6658</v>
      </c>
      <c r="F26" s="40"/>
      <c r="G26" s="41">
        <f>ROUND(E26*F26,2)</f>
        <v>0</v>
      </c>
    </row>
    <row r="27" spans="1:7" ht="30" customHeight="1" thickBot="1">
      <c r="A27" s="28"/>
      <c r="B27" s="29" t="s">
        <v>33</v>
      </c>
      <c r="C27" s="30" t="s">
        <v>34</v>
      </c>
      <c r="D27" s="29" t="s">
        <v>12</v>
      </c>
      <c r="E27" s="29" t="s">
        <v>12</v>
      </c>
      <c r="F27" s="29" t="s">
        <v>12</v>
      </c>
      <c r="G27" s="31" t="s">
        <v>12</v>
      </c>
    </row>
    <row r="28" spans="1:7" ht="30" customHeight="1">
      <c r="A28" s="32"/>
      <c r="B28" s="33" t="s">
        <v>35</v>
      </c>
      <c r="C28" s="34" t="s">
        <v>34</v>
      </c>
      <c r="D28" s="33" t="s">
        <v>12</v>
      </c>
      <c r="E28" s="33" t="s">
        <v>12</v>
      </c>
      <c r="F28" s="33" t="s">
        <v>12</v>
      </c>
      <c r="G28" s="35" t="s">
        <v>12</v>
      </c>
    </row>
    <row r="29" spans="1:7" ht="30" customHeight="1">
      <c r="A29" s="42">
        <v>8</v>
      </c>
      <c r="B29" s="19"/>
      <c r="C29" s="43" t="s">
        <v>36</v>
      </c>
      <c r="D29" s="19" t="s">
        <v>254</v>
      </c>
      <c r="E29" s="44">
        <v>2562.64</v>
      </c>
      <c r="F29" s="45"/>
      <c r="G29" s="46">
        <f>ROUND(E29*F29,2)</f>
        <v>0</v>
      </c>
    </row>
    <row r="30" spans="1:7" ht="30" customHeight="1">
      <c r="A30" s="42">
        <v>9</v>
      </c>
      <c r="B30" s="19"/>
      <c r="C30" s="47" t="s">
        <v>37</v>
      </c>
      <c r="D30" s="19" t="s">
        <v>254</v>
      </c>
      <c r="E30" s="44">
        <v>7660</v>
      </c>
      <c r="F30" s="45"/>
      <c r="G30" s="46">
        <f>ROUND(E30*F30,2)</f>
        <v>0</v>
      </c>
    </row>
    <row r="31" spans="1:7" ht="30" customHeight="1" thickBot="1">
      <c r="A31" s="36">
        <v>10</v>
      </c>
      <c r="B31" s="37"/>
      <c r="C31" s="38" t="s">
        <v>39</v>
      </c>
      <c r="D31" s="37" t="s">
        <v>254</v>
      </c>
      <c r="E31" s="39">
        <v>791.62</v>
      </c>
      <c r="F31" s="40"/>
      <c r="G31" s="41">
        <f>ROUND(E31*F31,2)</f>
        <v>0</v>
      </c>
    </row>
    <row r="32" spans="1:7" ht="30" customHeight="1" thickTop="1" thickBot="1">
      <c r="A32" s="81"/>
      <c r="B32" s="82"/>
      <c r="C32" s="83" t="s">
        <v>25</v>
      </c>
      <c r="D32" s="82"/>
      <c r="E32" s="82"/>
      <c r="F32" s="84"/>
      <c r="G32" s="85">
        <f>SUBTOTAL(9,G23:G31)</f>
        <v>0</v>
      </c>
    </row>
    <row r="33" spans="1:7" ht="30" customHeight="1" thickTop="1" thickBot="1">
      <c r="A33" s="86"/>
      <c r="B33" s="87" t="s">
        <v>41</v>
      </c>
      <c r="C33" s="88" t="s">
        <v>42</v>
      </c>
      <c r="D33" s="87" t="s">
        <v>12</v>
      </c>
      <c r="E33" s="87" t="s">
        <v>12</v>
      </c>
      <c r="F33" s="87" t="s">
        <v>12</v>
      </c>
      <c r="G33" s="89" t="s">
        <v>12</v>
      </c>
    </row>
    <row r="34" spans="1:7" ht="30" customHeight="1" thickBot="1">
      <c r="A34" s="28"/>
      <c r="B34" s="29" t="s">
        <v>43</v>
      </c>
      <c r="C34" s="30" t="s">
        <v>44</v>
      </c>
      <c r="D34" s="29" t="s">
        <v>12</v>
      </c>
      <c r="E34" s="29" t="s">
        <v>12</v>
      </c>
      <c r="F34" s="29" t="s">
        <v>12</v>
      </c>
      <c r="G34" s="31" t="s">
        <v>12</v>
      </c>
    </row>
    <row r="35" spans="1:7" ht="30" customHeight="1">
      <c r="A35" s="32"/>
      <c r="B35" s="33" t="s">
        <v>45</v>
      </c>
      <c r="C35" s="34" t="s">
        <v>46</v>
      </c>
      <c r="D35" s="33" t="s">
        <v>12</v>
      </c>
      <c r="E35" s="33" t="s">
        <v>12</v>
      </c>
      <c r="F35" s="33" t="s">
        <v>12</v>
      </c>
      <c r="G35" s="35" t="s">
        <v>12</v>
      </c>
    </row>
    <row r="36" spans="1:7" ht="30" customHeight="1">
      <c r="A36" s="42">
        <v>11</v>
      </c>
      <c r="B36" s="19"/>
      <c r="C36" s="43" t="s">
        <v>171</v>
      </c>
      <c r="D36" s="19" t="s">
        <v>48</v>
      </c>
      <c r="E36" s="44">
        <v>10.5</v>
      </c>
      <c r="F36" s="45"/>
      <c r="G36" s="46">
        <f>ROUND(E36*F36,2)</f>
        <v>0</v>
      </c>
    </row>
    <row r="37" spans="1:7" ht="30" customHeight="1" thickBot="1">
      <c r="A37" s="36">
        <v>12</v>
      </c>
      <c r="B37" s="37"/>
      <c r="C37" s="38" t="s">
        <v>172</v>
      </c>
      <c r="D37" s="37" t="s">
        <v>50</v>
      </c>
      <c r="E37" s="39">
        <v>2</v>
      </c>
      <c r="F37" s="40"/>
      <c r="G37" s="41">
        <f>ROUND(E37*F37,2)</f>
        <v>0</v>
      </c>
    </row>
    <row r="38" spans="1:7" ht="30" customHeight="1" thickBot="1">
      <c r="A38" s="28"/>
      <c r="B38" s="29" t="s">
        <v>51</v>
      </c>
      <c r="C38" s="30" t="s">
        <v>52</v>
      </c>
      <c r="D38" s="29" t="s">
        <v>12</v>
      </c>
      <c r="E38" s="29" t="s">
        <v>12</v>
      </c>
      <c r="F38" s="29" t="s">
        <v>12</v>
      </c>
      <c r="G38" s="31" t="s">
        <v>12</v>
      </c>
    </row>
    <row r="39" spans="1:7" ht="30" customHeight="1">
      <c r="A39" s="32"/>
      <c r="B39" s="33" t="s">
        <v>53</v>
      </c>
      <c r="C39" s="34" t="s">
        <v>54</v>
      </c>
      <c r="D39" s="33" t="s">
        <v>12</v>
      </c>
      <c r="E39" s="33" t="s">
        <v>12</v>
      </c>
      <c r="F39" s="33" t="s">
        <v>12</v>
      </c>
      <c r="G39" s="35" t="s">
        <v>12</v>
      </c>
    </row>
    <row r="40" spans="1:7" ht="30" customHeight="1">
      <c r="A40" s="42">
        <v>13</v>
      </c>
      <c r="B40" s="19"/>
      <c r="C40" s="43" t="s">
        <v>267</v>
      </c>
      <c r="D40" s="19" t="s">
        <v>48</v>
      </c>
      <c r="E40" s="44">
        <v>185</v>
      </c>
      <c r="F40" s="45"/>
      <c r="G40" s="46">
        <f>ROUND(E40*F40,2)</f>
        <v>0</v>
      </c>
    </row>
    <row r="41" spans="1:7" ht="30" customHeight="1" thickBot="1">
      <c r="A41" s="36">
        <v>14</v>
      </c>
      <c r="B41" s="37"/>
      <c r="C41" s="38" t="s">
        <v>55</v>
      </c>
      <c r="D41" s="37" t="s">
        <v>50</v>
      </c>
      <c r="E41" s="39">
        <v>5</v>
      </c>
      <c r="F41" s="40"/>
      <c r="G41" s="41">
        <f>ROUND(E41*F41,2)</f>
        <v>0</v>
      </c>
    </row>
    <row r="42" spans="1:7" ht="30" customHeight="1" thickTop="1" thickBot="1">
      <c r="A42" s="48"/>
      <c r="B42" s="49"/>
      <c r="C42" s="50" t="s">
        <v>25</v>
      </c>
      <c r="D42" s="49"/>
      <c r="E42" s="49"/>
      <c r="F42" s="51"/>
      <c r="G42" s="52">
        <f>SUBTOTAL(9,G34:G41)</f>
        <v>0</v>
      </c>
    </row>
    <row r="43" spans="1:7" ht="30" customHeight="1" thickTop="1" thickBot="1">
      <c r="A43" s="24"/>
      <c r="B43" s="25" t="s">
        <v>56</v>
      </c>
      <c r="C43" s="26" t="s">
        <v>57</v>
      </c>
      <c r="D43" s="25" t="s">
        <v>12</v>
      </c>
      <c r="E43" s="25" t="s">
        <v>12</v>
      </c>
      <c r="F43" s="25" t="s">
        <v>12</v>
      </c>
      <c r="G43" s="27" t="s">
        <v>12</v>
      </c>
    </row>
    <row r="44" spans="1:7" ht="30" customHeight="1" thickBot="1">
      <c r="A44" s="28"/>
      <c r="B44" s="29" t="s">
        <v>58</v>
      </c>
      <c r="C44" s="30" t="s">
        <v>59</v>
      </c>
      <c r="D44" s="29" t="s">
        <v>12</v>
      </c>
      <c r="E44" s="29" t="s">
        <v>12</v>
      </c>
      <c r="F44" s="29" t="s">
        <v>12</v>
      </c>
      <c r="G44" s="31" t="s">
        <v>12</v>
      </c>
    </row>
    <row r="45" spans="1:7" ht="30" customHeight="1">
      <c r="A45" s="32"/>
      <c r="B45" s="33" t="s">
        <v>60</v>
      </c>
      <c r="C45" s="34" t="s">
        <v>59</v>
      </c>
      <c r="D45" s="33" t="s">
        <v>12</v>
      </c>
      <c r="E45" s="33" t="s">
        <v>12</v>
      </c>
      <c r="F45" s="33" t="s">
        <v>12</v>
      </c>
      <c r="G45" s="35" t="s">
        <v>12</v>
      </c>
    </row>
    <row r="46" spans="1:7" ht="30" customHeight="1" thickBot="1">
      <c r="A46" s="36">
        <v>15</v>
      </c>
      <c r="B46" s="37"/>
      <c r="C46" s="38" t="s">
        <v>61</v>
      </c>
      <c r="D46" s="37" t="s">
        <v>255</v>
      </c>
      <c r="E46" s="39">
        <v>17740</v>
      </c>
      <c r="F46" s="40"/>
      <c r="G46" s="41">
        <f>ROUND(E46*F46,2)</f>
        <v>0</v>
      </c>
    </row>
    <row r="47" spans="1:7" s="110" customFormat="1" ht="30" customHeight="1" thickBot="1">
      <c r="A47" s="28"/>
      <c r="B47" s="29" t="s">
        <v>62</v>
      </c>
      <c r="C47" s="30" t="s">
        <v>63</v>
      </c>
      <c r="D47" s="29" t="s">
        <v>12</v>
      </c>
      <c r="E47" s="29" t="s">
        <v>12</v>
      </c>
      <c r="F47" s="29" t="s">
        <v>12</v>
      </c>
      <c r="G47" s="31" t="s">
        <v>12</v>
      </c>
    </row>
    <row r="48" spans="1:7" ht="30" customHeight="1">
      <c r="A48" s="32"/>
      <c r="B48" s="33" t="s">
        <v>64</v>
      </c>
      <c r="C48" s="34" t="s">
        <v>65</v>
      </c>
      <c r="D48" s="33" t="s">
        <v>12</v>
      </c>
      <c r="E48" s="33" t="s">
        <v>12</v>
      </c>
      <c r="F48" s="33" t="s">
        <v>12</v>
      </c>
      <c r="G48" s="35" t="s">
        <v>12</v>
      </c>
    </row>
    <row r="49" spans="1:7" ht="30" customHeight="1">
      <c r="A49" s="96">
        <v>16</v>
      </c>
      <c r="B49" s="97"/>
      <c r="C49" s="68" t="s">
        <v>210</v>
      </c>
      <c r="D49" s="69" t="s">
        <v>255</v>
      </c>
      <c r="E49" s="53">
        <v>4296</v>
      </c>
      <c r="F49" s="70"/>
      <c r="G49" s="71">
        <f>ROUND(E49*F49,2)</f>
        <v>0</v>
      </c>
    </row>
    <row r="50" spans="1:7" ht="30" customHeight="1">
      <c r="A50" s="96">
        <v>17</v>
      </c>
      <c r="B50" s="97"/>
      <c r="C50" s="68" t="s">
        <v>211</v>
      </c>
      <c r="D50" s="69" t="s">
        <v>255</v>
      </c>
      <c r="E50" s="53">
        <v>12557</v>
      </c>
      <c r="F50" s="70"/>
      <c r="G50" s="71">
        <f>ROUND(E50*F50,2)</f>
        <v>0</v>
      </c>
    </row>
    <row r="51" spans="1:7" ht="30" customHeight="1">
      <c r="A51" s="42"/>
      <c r="B51" s="19" t="s">
        <v>67</v>
      </c>
      <c r="C51" s="43" t="s">
        <v>68</v>
      </c>
      <c r="D51" s="19" t="s">
        <v>12</v>
      </c>
      <c r="E51" s="19" t="s">
        <v>12</v>
      </c>
      <c r="F51" s="19" t="s">
        <v>12</v>
      </c>
      <c r="G51" s="20" t="s">
        <v>12</v>
      </c>
    </row>
    <row r="52" spans="1:7" ht="30" customHeight="1" thickBot="1">
      <c r="A52" s="111">
        <v>18</v>
      </c>
      <c r="B52" s="103"/>
      <c r="C52" s="102" t="s">
        <v>68</v>
      </c>
      <c r="D52" s="103" t="s">
        <v>254</v>
      </c>
      <c r="E52" s="54">
        <v>4006.94</v>
      </c>
      <c r="F52" s="104"/>
      <c r="G52" s="112">
        <f>ROUND(E52*F52,2)</f>
        <v>0</v>
      </c>
    </row>
    <row r="53" spans="1:7" ht="30" customHeight="1" thickBot="1">
      <c r="A53" s="28"/>
      <c r="B53" s="29" t="s">
        <v>69</v>
      </c>
      <c r="C53" s="30" t="s">
        <v>70</v>
      </c>
      <c r="D53" s="29" t="s">
        <v>12</v>
      </c>
      <c r="E53" s="29" t="s">
        <v>12</v>
      </c>
      <c r="F53" s="29" t="s">
        <v>12</v>
      </c>
      <c r="G53" s="31" t="s">
        <v>12</v>
      </c>
    </row>
    <row r="54" spans="1:7" ht="30" customHeight="1">
      <c r="A54" s="32"/>
      <c r="B54" s="33" t="s">
        <v>71</v>
      </c>
      <c r="C54" s="77" t="s">
        <v>72</v>
      </c>
      <c r="D54" s="33" t="s">
        <v>12</v>
      </c>
      <c r="E54" s="33" t="s">
        <v>12</v>
      </c>
      <c r="F54" s="33" t="s">
        <v>12</v>
      </c>
      <c r="G54" s="35" t="s">
        <v>12</v>
      </c>
    </row>
    <row r="55" spans="1:7" ht="30" customHeight="1">
      <c r="A55" s="42">
        <v>19</v>
      </c>
      <c r="B55" s="19"/>
      <c r="C55" s="43" t="s">
        <v>73</v>
      </c>
      <c r="D55" s="19" t="s">
        <v>255</v>
      </c>
      <c r="E55" s="44">
        <v>16027.74</v>
      </c>
      <c r="F55" s="45"/>
      <c r="G55" s="46">
        <f>ROUND(E55*F55,2)</f>
        <v>0</v>
      </c>
    </row>
    <row r="56" spans="1:7" ht="30" customHeight="1" thickBot="1">
      <c r="A56" s="56">
        <v>20</v>
      </c>
      <c r="B56" s="57"/>
      <c r="C56" s="58" t="s">
        <v>74</v>
      </c>
      <c r="D56" s="57" t="s">
        <v>255</v>
      </c>
      <c r="E56" s="72">
        <v>37503.410000000003</v>
      </c>
      <c r="F56" s="60"/>
      <c r="G56" s="61">
        <f>ROUND(E56*F56,2)</f>
        <v>0</v>
      </c>
    </row>
    <row r="57" spans="1:7" ht="30" customHeight="1" thickTop="1" thickBot="1">
      <c r="A57" s="73"/>
      <c r="B57" s="74" t="s">
        <v>75</v>
      </c>
      <c r="C57" s="75" t="s">
        <v>76</v>
      </c>
      <c r="D57" s="74" t="s">
        <v>12</v>
      </c>
      <c r="E57" s="74" t="s">
        <v>12</v>
      </c>
      <c r="F57" s="74" t="s">
        <v>12</v>
      </c>
      <c r="G57" s="76" t="s">
        <v>12</v>
      </c>
    </row>
    <row r="58" spans="1:7" ht="30" customHeight="1">
      <c r="A58" s="32"/>
      <c r="B58" s="33" t="s">
        <v>77</v>
      </c>
      <c r="C58" s="34" t="s">
        <v>76</v>
      </c>
      <c r="D58" s="33" t="s">
        <v>12</v>
      </c>
      <c r="E58" s="33" t="s">
        <v>12</v>
      </c>
      <c r="F58" s="33" t="s">
        <v>12</v>
      </c>
      <c r="G58" s="35" t="s">
        <v>12</v>
      </c>
    </row>
    <row r="59" spans="1:7" ht="30" customHeight="1">
      <c r="A59" s="96">
        <v>21</v>
      </c>
      <c r="B59" s="97"/>
      <c r="C59" s="43" t="s">
        <v>219</v>
      </c>
      <c r="D59" s="19" t="s">
        <v>255</v>
      </c>
      <c r="E59" s="44">
        <v>1592</v>
      </c>
      <c r="F59" s="45"/>
      <c r="G59" s="46">
        <f>ROUND(E59*F59,2)</f>
        <v>0</v>
      </c>
    </row>
    <row r="60" spans="1:7" ht="30" customHeight="1">
      <c r="A60" s="96">
        <v>22</v>
      </c>
      <c r="B60" s="97"/>
      <c r="C60" s="43" t="s">
        <v>153</v>
      </c>
      <c r="D60" s="19" t="s">
        <v>255</v>
      </c>
      <c r="E60" s="44">
        <v>10650</v>
      </c>
      <c r="F60" s="45"/>
      <c r="G60" s="46">
        <f>ROUND(E60*F60,2)</f>
        <v>0</v>
      </c>
    </row>
    <row r="61" spans="1:7" ht="30" customHeight="1">
      <c r="A61" s="42">
        <v>23</v>
      </c>
      <c r="B61" s="19"/>
      <c r="C61" s="38" t="s">
        <v>78</v>
      </c>
      <c r="D61" s="37" t="s">
        <v>255</v>
      </c>
      <c r="E61" s="39">
        <v>10820.42</v>
      </c>
      <c r="F61" s="40"/>
      <c r="G61" s="41">
        <f>ROUND(E61*F61,2)</f>
        <v>0</v>
      </c>
    </row>
    <row r="62" spans="1:7" ht="30" customHeight="1">
      <c r="A62" s="42">
        <v>24</v>
      </c>
      <c r="B62" s="19"/>
      <c r="C62" s="78" t="s">
        <v>209</v>
      </c>
      <c r="D62" s="69" t="s">
        <v>255</v>
      </c>
      <c r="E62" s="53">
        <v>8679</v>
      </c>
      <c r="F62" s="70"/>
      <c r="G62" s="79">
        <f>ROUND(E62*F62,2)</f>
        <v>0</v>
      </c>
    </row>
    <row r="63" spans="1:7" ht="30" customHeight="1">
      <c r="A63" s="42"/>
      <c r="B63" s="19" t="s">
        <v>226</v>
      </c>
      <c r="C63" s="43" t="s">
        <v>227</v>
      </c>
      <c r="D63" s="19" t="s">
        <v>12</v>
      </c>
      <c r="E63" s="19" t="s">
        <v>12</v>
      </c>
      <c r="F63" s="19" t="s">
        <v>12</v>
      </c>
      <c r="G63" s="20" t="s">
        <v>12</v>
      </c>
    </row>
    <row r="64" spans="1:7" ht="30" customHeight="1" thickBot="1">
      <c r="A64" s="36">
        <v>25</v>
      </c>
      <c r="B64" s="37"/>
      <c r="C64" s="38" t="s">
        <v>228</v>
      </c>
      <c r="D64" s="37" t="s">
        <v>255</v>
      </c>
      <c r="E64" s="39">
        <v>337</v>
      </c>
      <c r="F64" s="40"/>
      <c r="G64" s="41">
        <f>ROUND(E64*F64,2)</f>
        <v>0</v>
      </c>
    </row>
    <row r="65" spans="1:7" ht="30" customHeight="1" thickBot="1">
      <c r="A65" s="28"/>
      <c r="B65" s="29" t="s">
        <v>79</v>
      </c>
      <c r="C65" s="30" t="s">
        <v>80</v>
      </c>
      <c r="D65" s="29" t="s">
        <v>12</v>
      </c>
      <c r="E65" s="29" t="s">
        <v>12</v>
      </c>
      <c r="F65" s="29" t="s">
        <v>12</v>
      </c>
      <c r="G65" s="31" t="s">
        <v>12</v>
      </c>
    </row>
    <row r="66" spans="1:7" ht="30" customHeight="1">
      <c r="A66" s="32"/>
      <c r="B66" s="33" t="s">
        <v>81</v>
      </c>
      <c r="C66" s="77" t="s">
        <v>82</v>
      </c>
      <c r="D66" s="33" t="s">
        <v>12</v>
      </c>
      <c r="E66" s="33" t="s">
        <v>12</v>
      </c>
      <c r="F66" s="33" t="s">
        <v>12</v>
      </c>
      <c r="G66" s="35" t="s">
        <v>12</v>
      </c>
    </row>
    <row r="67" spans="1:7" s="110" customFormat="1" ht="30" customHeight="1">
      <c r="A67" s="131">
        <v>26</v>
      </c>
      <c r="B67" s="69"/>
      <c r="C67" s="68" t="s">
        <v>83</v>
      </c>
      <c r="D67" s="69" t="s">
        <v>255</v>
      </c>
      <c r="E67" s="53">
        <v>12258.62</v>
      </c>
      <c r="F67" s="70"/>
      <c r="G67" s="71">
        <f>ROUND(E67*F67,2)</f>
        <v>0</v>
      </c>
    </row>
    <row r="68" spans="1:7" s="110" customFormat="1" ht="30" customHeight="1" thickBot="1">
      <c r="A68" s="111">
        <v>27</v>
      </c>
      <c r="B68" s="103"/>
      <c r="C68" s="102" t="s">
        <v>159</v>
      </c>
      <c r="D68" s="103" t="s">
        <v>255</v>
      </c>
      <c r="E68" s="54">
        <v>3769.12</v>
      </c>
      <c r="F68" s="104"/>
      <c r="G68" s="112">
        <f>ROUND(E68*F68,2)</f>
        <v>0</v>
      </c>
    </row>
    <row r="69" spans="1:7" ht="30" customHeight="1" thickBot="1">
      <c r="A69" s="28"/>
      <c r="B69" s="29" t="s">
        <v>84</v>
      </c>
      <c r="C69" s="30" t="s">
        <v>85</v>
      </c>
      <c r="D69" s="29" t="s">
        <v>12</v>
      </c>
      <c r="E69" s="29" t="s">
        <v>12</v>
      </c>
      <c r="F69" s="29" t="s">
        <v>12</v>
      </c>
      <c r="G69" s="31" t="s">
        <v>12</v>
      </c>
    </row>
    <row r="70" spans="1:7" ht="30" customHeight="1">
      <c r="A70" s="32"/>
      <c r="B70" s="33" t="s">
        <v>86</v>
      </c>
      <c r="C70" s="34" t="s">
        <v>85</v>
      </c>
      <c r="D70" s="33" t="s">
        <v>12</v>
      </c>
      <c r="E70" s="33" t="s">
        <v>12</v>
      </c>
      <c r="F70" s="33" t="s">
        <v>12</v>
      </c>
      <c r="G70" s="35" t="s">
        <v>12</v>
      </c>
    </row>
    <row r="71" spans="1:7" ht="30" customHeight="1">
      <c r="A71" s="42">
        <v>28</v>
      </c>
      <c r="B71" s="19"/>
      <c r="C71" s="43" t="s">
        <v>258</v>
      </c>
      <c r="D71" s="19" t="s">
        <v>255</v>
      </c>
      <c r="E71" s="44">
        <v>3285.82</v>
      </c>
      <c r="F71" s="45"/>
      <c r="G71" s="46">
        <f>ROUND(E71*F71,2)</f>
        <v>0</v>
      </c>
    </row>
    <row r="72" spans="1:7" ht="30" customHeight="1" thickBot="1">
      <c r="A72" s="36">
        <v>29</v>
      </c>
      <c r="B72" s="37"/>
      <c r="C72" s="38" t="s">
        <v>87</v>
      </c>
      <c r="D72" s="37" t="s">
        <v>255</v>
      </c>
      <c r="E72" s="39">
        <v>9565.26</v>
      </c>
      <c r="F72" s="40"/>
      <c r="G72" s="41">
        <f>ROUND(E72*F72,2)</f>
        <v>0</v>
      </c>
    </row>
    <row r="73" spans="1:7" ht="30" customHeight="1" thickTop="1" thickBot="1">
      <c r="A73" s="48"/>
      <c r="B73" s="49"/>
      <c r="C73" s="50" t="s">
        <v>25</v>
      </c>
      <c r="D73" s="49"/>
      <c r="E73" s="49"/>
      <c r="F73" s="51"/>
      <c r="G73" s="52">
        <f>SUBTOTAL(9,G44:G72)</f>
        <v>0</v>
      </c>
    </row>
    <row r="74" spans="1:7" ht="30" customHeight="1" thickTop="1" thickBot="1">
      <c r="A74" s="24"/>
      <c r="B74" s="25" t="s">
        <v>88</v>
      </c>
      <c r="C74" s="26" t="s">
        <v>89</v>
      </c>
      <c r="D74" s="25" t="s">
        <v>12</v>
      </c>
      <c r="E74" s="25" t="s">
        <v>12</v>
      </c>
      <c r="F74" s="25" t="s">
        <v>12</v>
      </c>
      <c r="G74" s="27" t="s">
        <v>12</v>
      </c>
    </row>
    <row r="75" spans="1:7" ht="30" customHeight="1" thickBot="1">
      <c r="A75" s="28"/>
      <c r="B75" s="29" t="s">
        <v>90</v>
      </c>
      <c r="C75" s="30" t="s">
        <v>91</v>
      </c>
      <c r="D75" s="29" t="s">
        <v>12</v>
      </c>
      <c r="E75" s="29" t="s">
        <v>12</v>
      </c>
      <c r="F75" s="29" t="s">
        <v>12</v>
      </c>
      <c r="G75" s="31" t="s">
        <v>12</v>
      </c>
    </row>
    <row r="76" spans="1:7" ht="30" customHeight="1">
      <c r="A76" s="32"/>
      <c r="B76" s="33" t="s">
        <v>92</v>
      </c>
      <c r="C76" s="34" t="s">
        <v>93</v>
      </c>
      <c r="D76" s="33" t="s">
        <v>12</v>
      </c>
      <c r="E76" s="33" t="s">
        <v>12</v>
      </c>
      <c r="F76" s="33" t="s">
        <v>12</v>
      </c>
      <c r="G76" s="35" t="s">
        <v>12</v>
      </c>
    </row>
    <row r="77" spans="1:7" ht="30" customHeight="1" thickBot="1">
      <c r="A77" s="96">
        <v>30</v>
      </c>
      <c r="B77" s="97"/>
      <c r="C77" s="58" t="s">
        <v>217</v>
      </c>
      <c r="D77" s="57" t="s">
        <v>255</v>
      </c>
      <c r="E77" s="72">
        <v>720</v>
      </c>
      <c r="F77" s="60"/>
      <c r="G77" s="61">
        <f>ROUND(E77*F77,2)</f>
        <v>0</v>
      </c>
    </row>
    <row r="78" spans="1:7" ht="30" customHeight="1" thickTop="1" thickBot="1">
      <c r="A78" s="96">
        <v>31</v>
      </c>
      <c r="B78" s="97"/>
      <c r="C78" s="58" t="s">
        <v>220</v>
      </c>
      <c r="D78" s="57" t="s">
        <v>255</v>
      </c>
      <c r="E78" s="72">
        <v>91</v>
      </c>
      <c r="F78" s="60"/>
      <c r="G78" s="61">
        <f>ROUND(E78*F78,2)</f>
        <v>0</v>
      </c>
    </row>
    <row r="79" spans="1:7" ht="30" customHeight="1" thickTop="1">
      <c r="A79" s="42">
        <v>32</v>
      </c>
      <c r="B79" s="19"/>
      <c r="C79" s="43" t="s">
        <v>161</v>
      </c>
      <c r="D79" s="19" t="s">
        <v>255</v>
      </c>
      <c r="E79" s="44">
        <v>3087.07</v>
      </c>
      <c r="F79" s="45"/>
      <c r="G79" s="46">
        <f>ROUND(E79*F79,2)</f>
        <v>0</v>
      </c>
    </row>
    <row r="80" spans="1:7" ht="30" customHeight="1">
      <c r="A80" s="42">
        <v>33</v>
      </c>
      <c r="B80" s="19"/>
      <c r="C80" s="43" t="s">
        <v>94</v>
      </c>
      <c r="D80" s="19" t="s">
        <v>255</v>
      </c>
      <c r="E80" s="44">
        <v>8048.6</v>
      </c>
      <c r="F80" s="45"/>
      <c r="G80" s="46">
        <f>ROUND(E80*F80,2)</f>
        <v>0</v>
      </c>
    </row>
    <row r="81" spans="1:7" ht="30" customHeight="1">
      <c r="A81" s="42"/>
      <c r="B81" s="19" t="s">
        <v>95</v>
      </c>
      <c r="C81" s="43" t="s">
        <v>96</v>
      </c>
      <c r="D81" s="19" t="s">
        <v>12</v>
      </c>
      <c r="E81" s="19" t="s">
        <v>12</v>
      </c>
      <c r="F81" s="19" t="s">
        <v>12</v>
      </c>
      <c r="G81" s="20" t="s">
        <v>12</v>
      </c>
    </row>
    <row r="82" spans="1:7" ht="30" customHeight="1">
      <c r="A82" s="42">
        <v>34</v>
      </c>
      <c r="B82" s="19"/>
      <c r="C82" s="43" t="s">
        <v>221</v>
      </c>
      <c r="D82" s="19" t="s">
        <v>255</v>
      </c>
      <c r="E82" s="44">
        <v>720</v>
      </c>
      <c r="F82" s="45"/>
      <c r="G82" s="46">
        <f>ROUND(E82*F82,2)</f>
        <v>0</v>
      </c>
    </row>
    <row r="83" spans="1:7" ht="30" customHeight="1">
      <c r="A83" s="42">
        <v>35</v>
      </c>
      <c r="B83" s="19"/>
      <c r="C83" s="43" t="s">
        <v>222</v>
      </c>
      <c r="D83" s="19" t="s">
        <v>255</v>
      </c>
      <c r="E83" s="44">
        <v>98</v>
      </c>
      <c r="F83" s="45"/>
      <c r="G83" s="46">
        <f>ROUND(E83*F83,2)</f>
        <v>0</v>
      </c>
    </row>
    <row r="84" spans="1:7" ht="30" customHeight="1">
      <c r="A84" s="42">
        <v>36</v>
      </c>
      <c r="B84" s="19"/>
      <c r="C84" s="43" t="s">
        <v>162</v>
      </c>
      <c r="D84" s="19" t="s">
        <v>255</v>
      </c>
      <c r="E84" s="44">
        <v>3177.41</v>
      </c>
      <c r="F84" s="45"/>
      <c r="G84" s="46">
        <f>ROUND(E84*F84,2)</f>
        <v>0</v>
      </c>
    </row>
    <row r="85" spans="1:7" s="110" customFormat="1" ht="30" customHeight="1" thickBot="1">
      <c r="A85" s="56">
        <v>37</v>
      </c>
      <c r="B85" s="57"/>
      <c r="C85" s="58" t="s">
        <v>97</v>
      </c>
      <c r="D85" s="57" t="s">
        <v>255</v>
      </c>
      <c r="E85" s="72">
        <v>8623.880000000001</v>
      </c>
      <c r="F85" s="60"/>
      <c r="G85" s="61">
        <f>ROUND(E85*F85,2)</f>
        <v>0</v>
      </c>
    </row>
    <row r="86" spans="1:7" ht="30" customHeight="1" thickTop="1">
      <c r="A86" s="96"/>
      <c r="B86" s="97" t="s">
        <v>157</v>
      </c>
      <c r="C86" s="98" t="s">
        <v>158</v>
      </c>
      <c r="D86" s="97" t="s">
        <v>12</v>
      </c>
      <c r="E86" s="97" t="s">
        <v>12</v>
      </c>
      <c r="F86" s="97" t="s">
        <v>12</v>
      </c>
      <c r="G86" s="113" t="s">
        <v>12</v>
      </c>
    </row>
    <row r="87" spans="1:7" ht="30" customHeight="1">
      <c r="A87" s="36">
        <v>38</v>
      </c>
      <c r="B87" s="37"/>
      <c r="C87" s="38" t="s">
        <v>242</v>
      </c>
      <c r="D87" s="37" t="s">
        <v>255</v>
      </c>
      <c r="E87" s="39">
        <v>19</v>
      </c>
      <c r="F87" s="40"/>
      <c r="G87" s="41">
        <f>ROUND(E87*F87,2)</f>
        <v>0</v>
      </c>
    </row>
    <row r="88" spans="1:7" ht="30" customHeight="1">
      <c r="A88" s="36">
        <v>39</v>
      </c>
      <c r="B88" s="37"/>
      <c r="C88" s="38" t="s">
        <v>218</v>
      </c>
      <c r="D88" s="37" t="s">
        <v>255</v>
      </c>
      <c r="E88" s="39">
        <v>521</v>
      </c>
      <c r="F88" s="40"/>
      <c r="G88" s="41">
        <f>ROUND(E88*F88,2)</f>
        <v>0</v>
      </c>
    </row>
    <row r="89" spans="1:7" ht="30" customHeight="1">
      <c r="A89" s="19"/>
      <c r="B89" s="19" t="s">
        <v>223</v>
      </c>
      <c r="C89" s="43" t="s">
        <v>224</v>
      </c>
      <c r="D89" s="19" t="s">
        <v>12</v>
      </c>
      <c r="E89" s="19" t="s">
        <v>12</v>
      </c>
      <c r="F89" s="19" t="s">
        <v>12</v>
      </c>
      <c r="G89" s="19" t="s">
        <v>12</v>
      </c>
    </row>
    <row r="90" spans="1:7" ht="30" customHeight="1" thickBot="1">
      <c r="A90" s="36">
        <v>40</v>
      </c>
      <c r="B90" s="37"/>
      <c r="C90" s="38" t="s">
        <v>225</v>
      </c>
      <c r="D90" s="37" t="s">
        <v>255</v>
      </c>
      <c r="E90" s="39">
        <v>332</v>
      </c>
      <c r="F90" s="40"/>
      <c r="G90" s="41">
        <f>ROUND(E90*F90,2)</f>
        <v>0</v>
      </c>
    </row>
    <row r="91" spans="1:7" ht="30" customHeight="1" thickTop="1" thickBot="1">
      <c r="A91" s="114"/>
      <c r="B91" s="115"/>
      <c r="C91" s="116" t="s">
        <v>25</v>
      </c>
      <c r="D91" s="115"/>
      <c r="E91" s="115"/>
      <c r="F91" s="117"/>
      <c r="G91" s="118">
        <f>SUBTOTAL(9,G75:G90)</f>
        <v>0</v>
      </c>
    </row>
    <row r="92" spans="1:7" ht="30" customHeight="1" thickTop="1" thickBot="1">
      <c r="A92" s="24"/>
      <c r="B92" s="25" t="s">
        <v>98</v>
      </c>
      <c r="C92" s="26" t="s">
        <v>99</v>
      </c>
      <c r="D92" s="25" t="s">
        <v>12</v>
      </c>
      <c r="E92" s="25" t="s">
        <v>12</v>
      </c>
      <c r="F92" s="25" t="s">
        <v>12</v>
      </c>
      <c r="G92" s="27" t="s">
        <v>12</v>
      </c>
    </row>
    <row r="93" spans="1:7" ht="30" customHeight="1" thickBot="1">
      <c r="A93" s="28"/>
      <c r="B93" s="29" t="s">
        <v>100</v>
      </c>
      <c r="C93" s="30" t="s">
        <v>101</v>
      </c>
      <c r="D93" s="29" t="s">
        <v>12</v>
      </c>
      <c r="E93" s="29" t="s">
        <v>12</v>
      </c>
      <c r="F93" s="29" t="s">
        <v>12</v>
      </c>
      <c r="G93" s="31" t="s">
        <v>12</v>
      </c>
    </row>
    <row r="94" spans="1:7" ht="30" customHeight="1">
      <c r="A94" s="32"/>
      <c r="B94" s="33" t="s">
        <v>102</v>
      </c>
      <c r="C94" s="34" t="s">
        <v>101</v>
      </c>
      <c r="D94" s="33" t="s">
        <v>12</v>
      </c>
      <c r="E94" s="33" t="s">
        <v>12</v>
      </c>
      <c r="F94" s="33" t="s">
        <v>12</v>
      </c>
      <c r="G94" s="35" t="s">
        <v>12</v>
      </c>
    </row>
    <row r="95" spans="1:7" ht="30" customHeight="1" thickBot="1">
      <c r="A95" s="36">
        <v>41</v>
      </c>
      <c r="B95" s="37"/>
      <c r="C95" s="38" t="s">
        <v>256</v>
      </c>
      <c r="D95" s="37" t="s">
        <v>255</v>
      </c>
      <c r="E95" s="39">
        <v>13903</v>
      </c>
      <c r="F95" s="40"/>
      <c r="G95" s="41">
        <f>ROUND(E95*F95,2)</f>
        <v>0</v>
      </c>
    </row>
    <row r="96" spans="1:7" ht="30" customHeight="1" thickBot="1">
      <c r="A96" s="28"/>
      <c r="B96" s="29" t="s">
        <v>105</v>
      </c>
      <c r="C96" s="30" t="s">
        <v>106</v>
      </c>
      <c r="D96" s="29" t="s">
        <v>12</v>
      </c>
      <c r="E96" s="29" t="s">
        <v>12</v>
      </c>
      <c r="F96" s="29" t="s">
        <v>12</v>
      </c>
      <c r="G96" s="31" t="s">
        <v>12</v>
      </c>
    </row>
    <row r="97" spans="1:7" ht="30" customHeight="1">
      <c r="A97" s="32"/>
      <c r="B97" s="33" t="s">
        <v>107</v>
      </c>
      <c r="C97" s="34" t="s">
        <v>106</v>
      </c>
      <c r="D97" s="33" t="s">
        <v>12</v>
      </c>
      <c r="E97" s="33" t="s">
        <v>12</v>
      </c>
      <c r="F97" s="33" t="s">
        <v>12</v>
      </c>
      <c r="G97" s="35" t="s">
        <v>12</v>
      </c>
    </row>
    <row r="98" spans="1:7" ht="30" customHeight="1">
      <c r="A98" s="42">
        <v>42</v>
      </c>
      <c r="B98" s="19"/>
      <c r="C98" s="47" t="s">
        <v>108</v>
      </c>
      <c r="D98" s="19" t="s">
        <v>48</v>
      </c>
      <c r="E98" s="44">
        <v>705</v>
      </c>
      <c r="F98" s="45"/>
      <c r="G98" s="46">
        <f>ROUND(E98*F98,2)</f>
        <v>0</v>
      </c>
    </row>
    <row r="99" spans="1:7" ht="30" customHeight="1">
      <c r="A99" s="42">
        <v>43</v>
      </c>
      <c r="B99" s="19"/>
      <c r="C99" s="43" t="s">
        <v>109</v>
      </c>
      <c r="D99" s="19" t="s">
        <v>48</v>
      </c>
      <c r="E99" s="44">
        <v>702</v>
      </c>
      <c r="F99" s="45"/>
      <c r="G99" s="46">
        <f>ROUND(E99*F99,2)</f>
        <v>0</v>
      </c>
    </row>
    <row r="100" spans="1:7" ht="30" customHeight="1">
      <c r="A100" s="42">
        <v>44</v>
      </c>
      <c r="B100" s="19"/>
      <c r="C100" s="43" t="s">
        <v>110</v>
      </c>
      <c r="D100" s="19" t="s">
        <v>48</v>
      </c>
      <c r="E100" s="44">
        <v>434</v>
      </c>
      <c r="F100" s="45"/>
      <c r="G100" s="46">
        <f>ROUND(E100*F100,2)</f>
        <v>0</v>
      </c>
    </row>
    <row r="101" spans="1:7" ht="30" customHeight="1">
      <c r="A101" s="36">
        <v>45</v>
      </c>
      <c r="B101" s="37"/>
      <c r="C101" s="38" t="s">
        <v>137</v>
      </c>
      <c r="D101" s="37" t="s">
        <v>48</v>
      </c>
      <c r="E101" s="39">
        <v>10</v>
      </c>
      <c r="F101" s="40"/>
      <c r="G101" s="41">
        <f>ROUND(E101*F101,2)</f>
        <v>0</v>
      </c>
    </row>
    <row r="102" spans="1:7" ht="30" customHeight="1" thickBot="1">
      <c r="A102" s="36">
        <v>46</v>
      </c>
      <c r="B102" s="37"/>
      <c r="C102" s="119" t="s">
        <v>229</v>
      </c>
      <c r="D102" s="57" t="s">
        <v>48</v>
      </c>
      <c r="E102" s="72">
        <v>214</v>
      </c>
      <c r="F102" s="60"/>
      <c r="G102" s="61">
        <f>ROUND(E102*F102,2)</f>
        <v>0</v>
      </c>
    </row>
    <row r="103" spans="1:7" ht="30" customHeight="1" thickTop="1" thickBot="1">
      <c r="A103" s="36">
        <v>47</v>
      </c>
      <c r="B103" s="37"/>
      <c r="C103" s="38" t="s">
        <v>111</v>
      </c>
      <c r="D103" s="37" t="s">
        <v>50</v>
      </c>
      <c r="E103" s="39">
        <v>10</v>
      </c>
      <c r="F103" s="40"/>
      <c r="G103" s="41">
        <f t="shared" ref="G103" si="1">ROUND(E103*F103,2)</f>
        <v>0</v>
      </c>
    </row>
    <row r="104" spans="1:7" ht="30" customHeight="1" thickBot="1">
      <c r="A104" s="28"/>
      <c r="B104" s="29" t="s">
        <v>212</v>
      </c>
      <c r="C104" s="30" t="s">
        <v>213</v>
      </c>
      <c r="D104" s="29" t="s">
        <v>12</v>
      </c>
      <c r="E104" s="29" t="s">
        <v>12</v>
      </c>
      <c r="F104" s="29" t="s">
        <v>12</v>
      </c>
      <c r="G104" s="31" t="s">
        <v>12</v>
      </c>
    </row>
    <row r="105" spans="1:7" ht="30" customHeight="1" thickBot="1">
      <c r="A105" s="90">
        <v>48</v>
      </c>
      <c r="B105" s="91"/>
      <c r="C105" s="92" t="s">
        <v>214</v>
      </c>
      <c r="D105" s="91" t="s">
        <v>254</v>
      </c>
      <c r="E105" s="93">
        <v>503</v>
      </c>
      <c r="F105" s="94"/>
      <c r="G105" s="95">
        <f>ROUND(E105*F105,2)</f>
        <v>0</v>
      </c>
    </row>
    <row r="106" spans="1:7" ht="30" customHeight="1" thickTop="1" thickBot="1">
      <c r="A106" s="48"/>
      <c r="B106" s="49"/>
      <c r="C106" s="50" t="s">
        <v>25</v>
      </c>
      <c r="D106" s="49"/>
      <c r="E106" s="49"/>
      <c r="F106" s="51"/>
      <c r="G106" s="52">
        <f>SUBTOTAL(9,G93:G105)</f>
        <v>0</v>
      </c>
    </row>
    <row r="107" spans="1:7" ht="30" customHeight="1" thickTop="1" thickBot="1">
      <c r="A107" s="24"/>
      <c r="B107" s="25" t="s">
        <v>112</v>
      </c>
      <c r="C107" s="26" t="s">
        <v>113</v>
      </c>
      <c r="D107" s="25" t="s">
        <v>12</v>
      </c>
      <c r="E107" s="25" t="s">
        <v>12</v>
      </c>
      <c r="F107" s="25" t="s">
        <v>12</v>
      </c>
      <c r="G107" s="27" t="s">
        <v>12</v>
      </c>
    </row>
    <row r="108" spans="1:7" ht="30" customHeight="1" thickBot="1">
      <c r="A108" s="28"/>
      <c r="B108" s="29" t="s">
        <v>114</v>
      </c>
      <c r="C108" s="30" t="s">
        <v>115</v>
      </c>
      <c r="D108" s="29" t="s">
        <v>12</v>
      </c>
      <c r="E108" s="29" t="s">
        <v>12</v>
      </c>
      <c r="F108" s="29" t="s">
        <v>12</v>
      </c>
      <c r="G108" s="31" t="s">
        <v>12</v>
      </c>
    </row>
    <row r="109" spans="1:7" ht="30" customHeight="1">
      <c r="A109" s="32"/>
      <c r="B109" s="33" t="s">
        <v>116</v>
      </c>
      <c r="C109" s="34" t="s">
        <v>115</v>
      </c>
      <c r="D109" s="33" t="s">
        <v>12</v>
      </c>
      <c r="E109" s="33" t="s">
        <v>12</v>
      </c>
      <c r="F109" s="33" t="s">
        <v>12</v>
      </c>
      <c r="G109" s="35" t="s">
        <v>12</v>
      </c>
    </row>
    <row r="110" spans="1:7" ht="30" customHeight="1">
      <c r="A110" s="42">
        <v>49</v>
      </c>
      <c r="B110" s="19"/>
      <c r="C110" s="43" t="s">
        <v>118</v>
      </c>
      <c r="D110" s="19" t="s">
        <v>48</v>
      </c>
      <c r="E110" s="44">
        <v>2158</v>
      </c>
      <c r="F110" s="45"/>
      <c r="G110" s="46">
        <f t="shared" ref="G110:G114" si="2">ROUND(E110*F110,2)</f>
        <v>0</v>
      </c>
    </row>
    <row r="111" spans="1:7" s="110" customFormat="1" ht="30" customHeight="1">
      <c r="A111" s="42">
        <v>50</v>
      </c>
      <c r="B111" s="19"/>
      <c r="C111" s="43" t="s">
        <v>140</v>
      </c>
      <c r="D111" s="19" t="s">
        <v>50</v>
      </c>
      <c r="E111" s="44">
        <v>3</v>
      </c>
      <c r="F111" s="45"/>
      <c r="G111" s="46">
        <f t="shared" ref="G111" si="3">ROUND(E111*F111,2)</f>
        <v>0</v>
      </c>
    </row>
    <row r="112" spans="1:7" ht="30" customHeight="1" thickBot="1">
      <c r="A112" s="56">
        <v>51</v>
      </c>
      <c r="B112" s="57"/>
      <c r="C112" s="58" t="s">
        <v>119</v>
      </c>
      <c r="D112" s="57" t="s">
        <v>50</v>
      </c>
      <c r="E112" s="72">
        <v>4</v>
      </c>
      <c r="F112" s="60"/>
      <c r="G112" s="61">
        <f t="shared" ref="G112:G113" si="4">ROUND(E112*F112,2)</f>
        <v>0</v>
      </c>
    </row>
    <row r="113" spans="1:7" ht="13.5" thickTop="1">
      <c r="A113" s="96">
        <v>52</v>
      </c>
      <c r="B113" s="97"/>
      <c r="C113" s="98" t="s">
        <v>120</v>
      </c>
      <c r="D113" s="97" t="s">
        <v>50</v>
      </c>
      <c r="E113" s="99">
        <v>1</v>
      </c>
      <c r="F113" s="100"/>
      <c r="G113" s="101">
        <f t="shared" si="4"/>
        <v>0</v>
      </c>
    </row>
    <row r="114" spans="1:7">
      <c r="A114" s="42">
        <v>53</v>
      </c>
      <c r="B114" s="19"/>
      <c r="C114" s="43" t="s">
        <v>138</v>
      </c>
      <c r="D114" s="19" t="s">
        <v>48</v>
      </c>
      <c r="E114" s="44">
        <v>38</v>
      </c>
      <c r="F114" s="45"/>
      <c r="G114" s="46">
        <f t="shared" si="2"/>
        <v>0</v>
      </c>
    </row>
    <row r="115" spans="1:7" ht="13.5" thickBot="1">
      <c r="A115" s="42">
        <v>54</v>
      </c>
      <c r="B115" s="19"/>
      <c r="C115" s="43" t="s">
        <v>140</v>
      </c>
      <c r="D115" s="19" t="s">
        <v>50</v>
      </c>
      <c r="E115" s="44">
        <v>1</v>
      </c>
      <c r="F115" s="45"/>
      <c r="G115" s="46">
        <f t="shared" ref="G115" si="5">ROUND(E115*F115,2)</f>
        <v>0</v>
      </c>
    </row>
    <row r="116" spans="1:7" s="110" customFormat="1" ht="14.25" thickTop="1" thickBot="1">
      <c r="A116" s="120"/>
      <c r="B116" s="121"/>
      <c r="C116" s="122" t="s">
        <v>25</v>
      </c>
      <c r="D116" s="121"/>
      <c r="E116" s="121"/>
      <c r="F116" s="123"/>
      <c r="G116" s="124">
        <f>SUBTOTAL(9,G110:G115)</f>
        <v>0</v>
      </c>
    </row>
    <row r="117" spans="1:7" ht="14.25" thickTop="1" thickBot="1">
      <c r="A117" s="28"/>
      <c r="B117" s="29" t="s">
        <v>269</v>
      </c>
      <c r="C117" s="30" t="s">
        <v>147</v>
      </c>
      <c r="D117" s="29" t="s">
        <v>12</v>
      </c>
      <c r="E117" s="29" t="s">
        <v>12</v>
      </c>
      <c r="F117" s="29" t="s">
        <v>12</v>
      </c>
      <c r="G117" s="31" t="s">
        <v>12</v>
      </c>
    </row>
    <row r="118" spans="1:7">
      <c r="A118" s="32"/>
      <c r="B118" s="33" t="s">
        <v>268</v>
      </c>
      <c r="C118" s="34" t="s">
        <v>147</v>
      </c>
      <c r="D118" s="33" t="s">
        <v>12</v>
      </c>
      <c r="E118" s="33" t="s">
        <v>12</v>
      </c>
      <c r="F118" s="33" t="s">
        <v>12</v>
      </c>
      <c r="G118" s="35" t="s">
        <v>12</v>
      </c>
    </row>
    <row r="119" spans="1:7">
      <c r="A119" s="42">
        <v>55</v>
      </c>
      <c r="B119" s="19"/>
      <c r="C119" s="43" t="s">
        <v>149</v>
      </c>
      <c r="D119" s="19" t="s">
        <v>48</v>
      </c>
      <c r="E119" s="44">
        <v>133</v>
      </c>
      <c r="F119" s="45"/>
      <c r="G119" s="46">
        <f>ROUND(E119*F119,2)</f>
        <v>0</v>
      </c>
    </row>
    <row r="120" spans="1:7" ht="13.5" thickBot="1">
      <c r="A120" s="36">
        <v>56</v>
      </c>
      <c r="B120" s="37"/>
      <c r="C120" s="38" t="s">
        <v>150</v>
      </c>
      <c r="D120" s="37" t="s">
        <v>48</v>
      </c>
      <c r="E120" s="39">
        <v>95</v>
      </c>
      <c r="F120" s="40"/>
      <c r="G120" s="41">
        <f>ROUND(E120*F120,2)</f>
        <v>0</v>
      </c>
    </row>
    <row r="121" spans="1:7" ht="14.25" thickTop="1" thickBot="1">
      <c r="A121" s="120"/>
      <c r="B121" s="121"/>
      <c r="C121" s="122" t="s">
        <v>25</v>
      </c>
      <c r="D121" s="121"/>
      <c r="E121" s="121"/>
      <c r="F121" s="123"/>
      <c r="G121" s="124">
        <f>SUBTOTAL(9,G117:G120)</f>
        <v>0</v>
      </c>
    </row>
    <row r="122" spans="1:7" ht="14.25" thickTop="1" thickBot="1">
      <c r="A122" s="24"/>
      <c r="B122" s="25" t="s">
        <v>230</v>
      </c>
      <c r="C122" s="26" t="s">
        <v>231</v>
      </c>
      <c r="D122" s="25" t="s">
        <v>12</v>
      </c>
      <c r="E122" s="25" t="s">
        <v>12</v>
      </c>
      <c r="F122" s="25" t="s">
        <v>12</v>
      </c>
      <c r="G122" s="27" t="s">
        <v>12</v>
      </c>
    </row>
    <row r="123" spans="1:7">
      <c r="A123" s="32"/>
      <c r="B123" s="33" t="s">
        <v>232</v>
      </c>
      <c r="C123" s="34" t="s">
        <v>233</v>
      </c>
      <c r="D123" s="33" t="s">
        <v>12</v>
      </c>
      <c r="E123" s="33" t="s">
        <v>12</v>
      </c>
      <c r="F123" s="33" t="s">
        <v>12</v>
      </c>
      <c r="G123" s="35" t="s">
        <v>12</v>
      </c>
    </row>
    <row r="124" spans="1:7" ht="13.5" thickBot="1">
      <c r="A124" s="36">
        <v>57</v>
      </c>
      <c r="B124" s="37"/>
      <c r="C124" s="38" t="s">
        <v>234</v>
      </c>
      <c r="D124" s="37" t="s">
        <v>48</v>
      </c>
      <c r="E124" s="39">
        <v>579</v>
      </c>
      <c r="F124" s="40"/>
      <c r="G124" s="41">
        <f>ROUND(E124*F124,2)</f>
        <v>0</v>
      </c>
    </row>
    <row r="125" spans="1:7" ht="13.5" thickBot="1">
      <c r="A125" s="28"/>
      <c r="B125" s="29" t="s">
        <v>235</v>
      </c>
      <c r="C125" s="30" t="s">
        <v>236</v>
      </c>
      <c r="D125" s="29" t="s">
        <v>12</v>
      </c>
      <c r="E125" s="29" t="s">
        <v>12</v>
      </c>
      <c r="F125" s="29" t="s">
        <v>12</v>
      </c>
      <c r="G125" s="31" t="s">
        <v>12</v>
      </c>
    </row>
    <row r="126" spans="1:7" ht="13.5" thickBot="1">
      <c r="A126" s="125">
        <v>58</v>
      </c>
      <c r="B126" s="126"/>
      <c r="C126" s="127" t="s">
        <v>237</v>
      </c>
      <c r="D126" s="126" t="s">
        <v>48</v>
      </c>
      <c r="E126" s="128">
        <v>517</v>
      </c>
      <c r="F126" s="129"/>
      <c r="G126" s="130">
        <f>ROUND(E126*F126,2)</f>
        <v>0</v>
      </c>
    </row>
    <row r="127" spans="1:7" ht="14.25" thickTop="1" thickBot="1">
      <c r="A127" s="48"/>
      <c r="B127" s="49"/>
      <c r="C127" s="50" t="s">
        <v>25</v>
      </c>
      <c r="D127" s="49"/>
      <c r="E127" s="49"/>
      <c r="F127" s="51"/>
      <c r="G127" s="52">
        <f>SUBTOTAL(9,G123:G126)</f>
        <v>0</v>
      </c>
    </row>
    <row r="128" spans="1:7" ht="14.25" thickTop="1" thickBot="1">
      <c r="A128" s="86"/>
      <c r="B128" s="87" t="s">
        <v>127</v>
      </c>
      <c r="C128" s="88" t="s">
        <v>128</v>
      </c>
      <c r="D128" s="87" t="s">
        <v>12</v>
      </c>
      <c r="E128" s="87" t="s">
        <v>12</v>
      </c>
      <c r="F128" s="87" t="s">
        <v>12</v>
      </c>
      <c r="G128" s="89" t="s">
        <v>12</v>
      </c>
    </row>
    <row r="129" spans="1:7" ht="24.75" thickBot="1">
      <c r="A129" s="28"/>
      <c r="B129" s="29" t="s">
        <v>129</v>
      </c>
      <c r="C129" s="106" t="s">
        <v>270</v>
      </c>
      <c r="D129" s="29" t="s">
        <v>12</v>
      </c>
      <c r="E129" s="29" t="s">
        <v>12</v>
      </c>
      <c r="F129" s="29" t="s">
        <v>12</v>
      </c>
      <c r="G129" s="31" t="s">
        <v>12</v>
      </c>
    </row>
    <row r="130" spans="1:7" ht="24">
      <c r="A130" s="32"/>
      <c r="B130" s="33" t="s">
        <v>272</v>
      </c>
      <c r="C130" s="77" t="s">
        <v>271</v>
      </c>
      <c r="D130" s="33" t="s">
        <v>12</v>
      </c>
      <c r="E130" s="33" t="s">
        <v>12</v>
      </c>
      <c r="F130" s="33" t="s">
        <v>12</v>
      </c>
      <c r="G130" s="35" t="s">
        <v>12</v>
      </c>
    </row>
    <row r="131" spans="1:7" ht="15" thickBot="1">
      <c r="A131" s="36">
        <v>59</v>
      </c>
      <c r="B131" s="37"/>
      <c r="C131" s="58" t="s">
        <v>273</v>
      </c>
      <c r="D131" s="37" t="s">
        <v>255</v>
      </c>
      <c r="E131" s="39">
        <v>12808</v>
      </c>
      <c r="F131" s="40"/>
      <c r="G131" s="41">
        <f>ROUND(E131*F131,2)</f>
        <v>0</v>
      </c>
    </row>
    <row r="132" spans="1:7" ht="14.25" thickTop="1" thickBot="1">
      <c r="A132" s="48"/>
      <c r="B132" s="49"/>
      <c r="C132" s="50" t="s">
        <v>25</v>
      </c>
      <c r="D132" s="49"/>
      <c r="E132" s="49"/>
      <c r="F132" s="51"/>
      <c r="G132" s="52">
        <f>SUBTOTAL(9,G129:G131)</f>
        <v>0</v>
      </c>
    </row>
    <row r="133" spans="1:7" ht="14.25" thickTop="1" thickBot="1">
      <c r="A133" s="48"/>
      <c r="B133" s="49"/>
      <c r="C133" s="50" t="s">
        <v>198</v>
      </c>
      <c r="D133" s="49"/>
      <c r="E133" s="49"/>
      <c r="F133" s="107"/>
      <c r="G133" s="108">
        <f>SUBTOTAL(9,G8:G132)</f>
        <v>0</v>
      </c>
    </row>
    <row r="134" spans="1:7" ht="13.5" thickTop="1"/>
    <row r="154" spans="5:5">
      <c r="E154" s="16">
        <v>32</v>
      </c>
    </row>
  </sheetData>
  <mergeCells count="8">
    <mergeCell ref="A1:G1"/>
    <mergeCell ref="A2:G2"/>
    <mergeCell ref="A3:G3"/>
    <mergeCell ref="A4:G4"/>
    <mergeCell ref="A5:A6"/>
    <mergeCell ref="B5:B6"/>
    <mergeCell ref="C5:C6"/>
    <mergeCell ref="D5:E5"/>
  </mergeCells>
  <pageMargins left="0.59055118110236227" right="0.39370078740157483" top="0.59055118110236227" bottom="0.59055118110236227" header="0.39370078740157483" footer="0.39370078740157483"/>
  <pageSetup paperSize="9" scale="79" firstPageNumber="82" orientation="portrait" r:id="rId1"/>
  <headerFooter>
    <oddHeader>&amp;L&amp;8&amp;R&amp;8</oddHeader>
    <oddFooter>&amp;L&amp;8MP-MOSTY Sp. z o.o.&amp;R&amp;8&amp;P</oddFooter>
  </headerFooter>
  <rowBreaks count="4" manualBreakCount="4">
    <brk id="32" max="6" man="1"/>
    <brk id="56" max="6" man="1"/>
    <brk id="82" max="6" man="1"/>
    <brk id="10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showGridLines="0" showZeros="0" view="pageBreakPreview" topLeftCell="A70" zoomScaleNormal="100" zoomScaleSheetLayoutView="100" workbookViewId="0">
      <selection activeCell="B82" sqref="B82"/>
    </sheetView>
  </sheetViews>
  <sheetFormatPr defaultRowHeight="12.75"/>
  <cols>
    <col min="1" max="1" width="4.625" style="16" customWidth="1"/>
    <col min="2" max="2" width="10.625" style="16" customWidth="1"/>
    <col min="3" max="3" width="42.625" style="16" customWidth="1"/>
    <col min="4" max="4" width="6.625" style="16" customWidth="1"/>
    <col min="5" max="5" width="10.625" style="16" customWidth="1"/>
    <col min="6" max="6" width="9.625" style="16" customWidth="1"/>
    <col min="7" max="7" width="13.625" style="16" customWidth="1"/>
    <col min="8" max="16384" width="9" style="16"/>
  </cols>
  <sheetData>
    <row r="1" spans="1:7" ht="44.25" customHeight="1" thickTop="1">
      <c r="A1" s="147" t="s">
        <v>0</v>
      </c>
      <c r="B1" s="148"/>
      <c r="C1" s="148"/>
      <c r="D1" s="148"/>
      <c r="E1" s="148"/>
      <c r="F1" s="148"/>
      <c r="G1" s="149"/>
    </row>
    <row r="2" spans="1:7" ht="36" customHeight="1">
      <c r="A2" s="150" t="s">
        <v>196</v>
      </c>
      <c r="B2" s="151"/>
      <c r="C2" s="151"/>
      <c r="D2" s="151"/>
      <c r="E2" s="151"/>
      <c r="F2" s="151"/>
      <c r="G2" s="152"/>
    </row>
    <row r="3" spans="1:7" ht="25.5" customHeight="1">
      <c r="A3" s="153" t="s">
        <v>261</v>
      </c>
      <c r="B3" s="154"/>
      <c r="C3" s="154"/>
      <c r="D3" s="154"/>
      <c r="E3" s="154"/>
      <c r="F3" s="154"/>
      <c r="G3" s="155"/>
    </row>
    <row r="4" spans="1:7" ht="27.75" customHeight="1" thickBot="1">
      <c r="A4" s="156" t="s">
        <v>175</v>
      </c>
      <c r="B4" s="157"/>
      <c r="C4" s="157"/>
      <c r="D4" s="157"/>
      <c r="E4" s="157"/>
      <c r="F4" s="157"/>
      <c r="G4" s="158"/>
    </row>
    <row r="5" spans="1:7" ht="33" customHeight="1" thickTop="1">
      <c r="A5" s="159" t="s">
        <v>1</v>
      </c>
      <c r="B5" s="161" t="s">
        <v>2</v>
      </c>
      <c r="C5" s="163" t="s">
        <v>3</v>
      </c>
      <c r="D5" s="163" t="s">
        <v>4</v>
      </c>
      <c r="E5" s="163"/>
      <c r="F5" s="17" t="s">
        <v>7</v>
      </c>
      <c r="G5" s="18" t="s">
        <v>9</v>
      </c>
    </row>
    <row r="6" spans="1:7" ht="33" customHeight="1">
      <c r="A6" s="160"/>
      <c r="B6" s="162"/>
      <c r="C6" s="164"/>
      <c r="D6" s="19" t="s">
        <v>5</v>
      </c>
      <c r="E6" s="19" t="s">
        <v>6</v>
      </c>
      <c r="F6" s="19" t="s">
        <v>8</v>
      </c>
      <c r="G6" s="20" t="s">
        <v>8</v>
      </c>
    </row>
    <row r="7" spans="1:7" ht="12" customHeight="1" thickBot="1">
      <c r="A7" s="21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3">
        <v>7</v>
      </c>
    </row>
    <row r="8" spans="1:7" ht="30" customHeight="1" thickTop="1" thickBot="1">
      <c r="A8" s="24"/>
      <c r="B8" s="25" t="s">
        <v>10</v>
      </c>
      <c r="C8" s="26" t="s">
        <v>11</v>
      </c>
      <c r="D8" s="25" t="s">
        <v>12</v>
      </c>
      <c r="E8" s="25" t="s">
        <v>12</v>
      </c>
      <c r="F8" s="25" t="s">
        <v>12</v>
      </c>
      <c r="G8" s="27" t="s">
        <v>12</v>
      </c>
    </row>
    <row r="9" spans="1:7" ht="30" customHeight="1" thickBot="1">
      <c r="A9" s="28"/>
      <c r="B9" s="29" t="s">
        <v>13</v>
      </c>
      <c r="C9" s="30" t="s">
        <v>14</v>
      </c>
      <c r="D9" s="29"/>
      <c r="E9" s="29" t="s">
        <v>12</v>
      </c>
      <c r="F9" s="29" t="s">
        <v>12</v>
      </c>
      <c r="G9" s="31" t="s">
        <v>12</v>
      </c>
    </row>
    <row r="10" spans="1:7" ht="30" customHeight="1">
      <c r="A10" s="32"/>
      <c r="B10" s="33" t="s">
        <v>15</v>
      </c>
      <c r="C10" s="34" t="s">
        <v>16</v>
      </c>
      <c r="D10" s="33" t="s">
        <v>12</v>
      </c>
      <c r="E10" s="33" t="s">
        <v>12</v>
      </c>
      <c r="F10" s="33" t="s">
        <v>12</v>
      </c>
      <c r="G10" s="35" t="s">
        <v>12</v>
      </c>
    </row>
    <row r="11" spans="1:7" ht="30" customHeight="1" thickBot="1">
      <c r="A11" s="36">
        <v>1</v>
      </c>
      <c r="B11" s="37"/>
      <c r="C11" s="38" t="s">
        <v>17</v>
      </c>
      <c r="D11" s="37" t="s">
        <v>18</v>
      </c>
      <c r="E11" s="39">
        <v>7.0000000000000007E-2</v>
      </c>
      <c r="F11" s="40"/>
      <c r="G11" s="41">
        <f>ROUND(E11*F11,2)</f>
        <v>0</v>
      </c>
    </row>
    <row r="12" spans="1:7" ht="30" customHeight="1" thickBot="1">
      <c r="A12" s="28"/>
      <c r="B12" s="29" t="s">
        <v>19</v>
      </c>
      <c r="C12" s="30" t="s">
        <v>20</v>
      </c>
      <c r="D12" s="29" t="s">
        <v>12</v>
      </c>
      <c r="E12" s="29" t="s">
        <v>12</v>
      </c>
      <c r="F12" s="29" t="s">
        <v>12</v>
      </c>
      <c r="G12" s="31" t="s">
        <v>12</v>
      </c>
    </row>
    <row r="13" spans="1:7" ht="30" customHeight="1">
      <c r="A13" s="32"/>
      <c r="B13" s="33" t="s">
        <v>21</v>
      </c>
      <c r="C13" s="34" t="s">
        <v>22</v>
      </c>
      <c r="D13" s="33" t="s">
        <v>12</v>
      </c>
      <c r="E13" s="33" t="s">
        <v>12</v>
      </c>
      <c r="F13" s="33" t="s">
        <v>12</v>
      </c>
      <c r="G13" s="35" t="s">
        <v>12</v>
      </c>
    </row>
    <row r="14" spans="1:7" ht="30" customHeight="1">
      <c r="A14" s="42">
        <v>2</v>
      </c>
      <c r="B14" s="19"/>
      <c r="C14" s="43" t="s">
        <v>23</v>
      </c>
      <c r="D14" s="19" t="s">
        <v>254</v>
      </c>
      <c r="E14" s="44">
        <v>6</v>
      </c>
      <c r="F14" s="45"/>
      <c r="G14" s="46">
        <f>ROUND(E14*F14,2)</f>
        <v>0</v>
      </c>
    </row>
    <row r="15" spans="1:7" ht="30" customHeight="1" thickBot="1">
      <c r="A15" s="36">
        <v>3</v>
      </c>
      <c r="B15" s="37"/>
      <c r="C15" s="38" t="s">
        <v>24</v>
      </c>
      <c r="D15" s="37" t="s">
        <v>254</v>
      </c>
      <c r="E15" s="39">
        <v>50</v>
      </c>
      <c r="F15" s="40"/>
      <c r="G15" s="41">
        <f>ROUND(E15*F15,2)</f>
        <v>0</v>
      </c>
    </row>
    <row r="16" spans="1:7" ht="30" customHeight="1" thickBot="1">
      <c r="A16" s="28"/>
      <c r="B16" s="29" t="s">
        <v>266</v>
      </c>
      <c r="C16" s="30" t="s">
        <v>132</v>
      </c>
      <c r="D16" s="29" t="s">
        <v>12</v>
      </c>
      <c r="E16" s="29" t="s">
        <v>12</v>
      </c>
      <c r="F16" s="29" t="s">
        <v>12</v>
      </c>
      <c r="G16" s="31" t="s">
        <v>12</v>
      </c>
    </row>
    <row r="17" spans="1:7" ht="30" customHeight="1">
      <c r="A17" s="32"/>
      <c r="B17" s="33" t="s">
        <v>266</v>
      </c>
      <c r="C17" s="34" t="s">
        <v>132</v>
      </c>
      <c r="D17" s="33" t="s">
        <v>12</v>
      </c>
      <c r="E17" s="33" t="s">
        <v>12</v>
      </c>
      <c r="F17" s="33" t="s">
        <v>12</v>
      </c>
      <c r="G17" s="35" t="s">
        <v>12</v>
      </c>
    </row>
    <row r="18" spans="1:7" ht="30" customHeight="1">
      <c r="A18" s="42">
        <v>4</v>
      </c>
      <c r="B18" s="19"/>
      <c r="C18" s="43" t="s">
        <v>133</v>
      </c>
      <c r="D18" s="19" t="s">
        <v>255</v>
      </c>
      <c r="E18" s="44">
        <v>416</v>
      </c>
      <c r="F18" s="45"/>
      <c r="G18" s="46">
        <f>ROUND(E18*F18,2)</f>
        <v>0</v>
      </c>
    </row>
    <row r="19" spans="1:7" ht="30" customHeight="1">
      <c r="A19" s="42">
        <v>5</v>
      </c>
      <c r="B19" s="19"/>
      <c r="C19" s="43" t="s">
        <v>134</v>
      </c>
      <c r="D19" s="19" t="s">
        <v>255</v>
      </c>
      <c r="E19" s="44">
        <v>117</v>
      </c>
      <c r="F19" s="45"/>
      <c r="G19" s="46">
        <f>ROUND(E19*F19,2)</f>
        <v>0</v>
      </c>
    </row>
    <row r="20" spans="1:7" ht="30" customHeight="1">
      <c r="A20" s="42">
        <v>6</v>
      </c>
      <c r="B20" s="19"/>
      <c r="C20" s="43" t="s">
        <v>151</v>
      </c>
      <c r="D20" s="19" t="s">
        <v>48</v>
      </c>
      <c r="E20" s="44">
        <v>137</v>
      </c>
      <c r="F20" s="45"/>
      <c r="G20" s="46">
        <f>ROUND(E20*F20,2)</f>
        <v>0</v>
      </c>
    </row>
    <row r="21" spans="1:7" ht="30" customHeight="1" thickBot="1">
      <c r="A21" s="36">
        <v>7</v>
      </c>
      <c r="B21" s="37"/>
      <c r="C21" s="38" t="s">
        <v>152</v>
      </c>
      <c r="D21" s="37" t="s">
        <v>48</v>
      </c>
      <c r="E21" s="39">
        <v>70</v>
      </c>
      <c r="F21" s="40"/>
      <c r="G21" s="41">
        <f>ROUND(E21*F21,2)</f>
        <v>0</v>
      </c>
    </row>
    <row r="22" spans="1:7" ht="30" customHeight="1" thickTop="1" thickBot="1">
      <c r="A22" s="48"/>
      <c r="B22" s="49"/>
      <c r="C22" s="50" t="s">
        <v>25</v>
      </c>
      <c r="D22" s="49"/>
      <c r="E22" s="49"/>
      <c r="F22" s="51"/>
      <c r="G22" s="52">
        <f>SUBTOTAL(9,G9:G21)</f>
        <v>0</v>
      </c>
    </row>
    <row r="23" spans="1:7" ht="30" customHeight="1" thickTop="1" thickBot="1">
      <c r="A23" s="24"/>
      <c r="B23" s="25" t="s">
        <v>26</v>
      </c>
      <c r="C23" s="26" t="s">
        <v>27</v>
      </c>
      <c r="D23" s="25" t="s">
        <v>12</v>
      </c>
      <c r="E23" s="25" t="s">
        <v>12</v>
      </c>
      <c r="F23" s="25" t="s">
        <v>12</v>
      </c>
      <c r="G23" s="27" t="s">
        <v>12</v>
      </c>
    </row>
    <row r="24" spans="1:7" ht="30" customHeight="1" thickBot="1">
      <c r="A24" s="28"/>
      <c r="B24" s="29" t="s">
        <v>28</v>
      </c>
      <c r="C24" s="30" t="s">
        <v>29</v>
      </c>
      <c r="D24" s="29" t="s">
        <v>12</v>
      </c>
      <c r="E24" s="29" t="s">
        <v>12</v>
      </c>
      <c r="F24" s="29" t="s">
        <v>12</v>
      </c>
      <c r="G24" s="31" t="s">
        <v>12</v>
      </c>
    </row>
    <row r="25" spans="1:7" ht="30" customHeight="1">
      <c r="A25" s="32"/>
      <c r="B25" s="33" t="s">
        <v>30</v>
      </c>
      <c r="C25" s="34" t="s">
        <v>31</v>
      </c>
      <c r="D25" s="33" t="s">
        <v>12</v>
      </c>
      <c r="E25" s="33" t="s">
        <v>12</v>
      </c>
      <c r="F25" s="33" t="s">
        <v>12</v>
      </c>
      <c r="G25" s="35" t="s">
        <v>12</v>
      </c>
    </row>
    <row r="26" spans="1:7" ht="30" customHeight="1">
      <c r="A26" s="42">
        <v>8</v>
      </c>
      <c r="B26" s="19"/>
      <c r="C26" s="43" t="s">
        <v>130</v>
      </c>
      <c r="D26" s="19" t="s">
        <v>254</v>
      </c>
      <c r="E26" s="44">
        <v>145</v>
      </c>
      <c r="F26" s="45"/>
      <c r="G26" s="46">
        <f>ROUND(E26*F26,2)</f>
        <v>0</v>
      </c>
    </row>
    <row r="27" spans="1:7" ht="30" customHeight="1" thickBot="1">
      <c r="A27" s="36">
        <v>9</v>
      </c>
      <c r="B27" s="37"/>
      <c r="C27" s="38" t="s">
        <v>32</v>
      </c>
      <c r="D27" s="37" t="s">
        <v>254</v>
      </c>
      <c r="E27" s="39">
        <v>1119</v>
      </c>
      <c r="F27" s="40"/>
      <c r="G27" s="41">
        <f>ROUND(E27*F27,2)</f>
        <v>0</v>
      </c>
    </row>
    <row r="28" spans="1:7" ht="30" customHeight="1" thickBot="1">
      <c r="A28" s="28"/>
      <c r="B28" s="29" t="s">
        <v>33</v>
      </c>
      <c r="C28" s="30" t="s">
        <v>34</v>
      </c>
      <c r="D28" s="29" t="s">
        <v>12</v>
      </c>
      <c r="E28" s="29" t="s">
        <v>12</v>
      </c>
      <c r="F28" s="29" t="s">
        <v>12</v>
      </c>
      <c r="G28" s="31" t="s">
        <v>12</v>
      </c>
    </row>
    <row r="29" spans="1:7" ht="30" customHeight="1">
      <c r="A29" s="32"/>
      <c r="B29" s="33" t="s">
        <v>35</v>
      </c>
      <c r="C29" s="34" t="s">
        <v>34</v>
      </c>
      <c r="D29" s="33" t="s">
        <v>12</v>
      </c>
      <c r="E29" s="33" t="s">
        <v>12</v>
      </c>
      <c r="F29" s="33" t="s">
        <v>12</v>
      </c>
      <c r="G29" s="35" t="s">
        <v>12</v>
      </c>
    </row>
    <row r="30" spans="1:7" ht="30" customHeight="1" thickBot="1">
      <c r="A30" s="56">
        <v>10</v>
      </c>
      <c r="B30" s="57"/>
      <c r="C30" s="58" t="s">
        <v>36</v>
      </c>
      <c r="D30" s="57" t="s">
        <v>254</v>
      </c>
      <c r="E30" s="72">
        <v>1119</v>
      </c>
      <c r="F30" s="60"/>
      <c r="G30" s="61">
        <f>ROUND(E30*F30,2)</f>
        <v>0</v>
      </c>
    </row>
    <row r="31" spans="1:7" ht="30" customHeight="1" thickTop="1" thickBot="1">
      <c r="A31" s="62">
        <v>11</v>
      </c>
      <c r="B31" s="63"/>
      <c r="C31" s="64" t="s">
        <v>39</v>
      </c>
      <c r="D31" s="63" t="s">
        <v>254</v>
      </c>
      <c r="E31" s="65">
        <v>21</v>
      </c>
      <c r="F31" s="66"/>
      <c r="G31" s="67">
        <f>ROUND(E31*F31,2)</f>
        <v>0</v>
      </c>
    </row>
    <row r="32" spans="1:7" ht="30" customHeight="1" thickTop="1" thickBot="1">
      <c r="A32" s="48"/>
      <c r="B32" s="49"/>
      <c r="C32" s="50" t="s">
        <v>25</v>
      </c>
      <c r="D32" s="49"/>
      <c r="E32" s="49"/>
      <c r="F32" s="51"/>
      <c r="G32" s="52">
        <f>SUBTOTAL(9,G24:G31)</f>
        <v>0</v>
      </c>
    </row>
    <row r="33" spans="1:7" ht="30" customHeight="1" thickTop="1" thickBot="1">
      <c r="A33" s="24"/>
      <c r="B33" s="25" t="s">
        <v>56</v>
      </c>
      <c r="C33" s="26" t="s">
        <v>57</v>
      </c>
      <c r="D33" s="25" t="s">
        <v>12</v>
      </c>
      <c r="E33" s="25" t="s">
        <v>12</v>
      </c>
      <c r="F33" s="25" t="s">
        <v>12</v>
      </c>
      <c r="G33" s="27" t="s">
        <v>12</v>
      </c>
    </row>
    <row r="34" spans="1:7" ht="30" customHeight="1" thickBot="1">
      <c r="A34" s="28"/>
      <c r="B34" s="29" t="s">
        <v>58</v>
      </c>
      <c r="C34" s="30" t="s">
        <v>59</v>
      </c>
      <c r="D34" s="29" t="s">
        <v>12</v>
      </c>
      <c r="E34" s="29" t="s">
        <v>12</v>
      </c>
      <c r="F34" s="29" t="s">
        <v>12</v>
      </c>
      <c r="G34" s="31" t="s">
        <v>12</v>
      </c>
    </row>
    <row r="35" spans="1:7" ht="30" customHeight="1">
      <c r="A35" s="32"/>
      <c r="B35" s="33" t="s">
        <v>60</v>
      </c>
      <c r="C35" s="34" t="s">
        <v>59</v>
      </c>
      <c r="D35" s="33" t="s">
        <v>12</v>
      </c>
      <c r="E35" s="33" t="s">
        <v>12</v>
      </c>
      <c r="F35" s="33" t="s">
        <v>12</v>
      </c>
      <c r="G35" s="35" t="s">
        <v>12</v>
      </c>
    </row>
    <row r="36" spans="1:7" ht="30" customHeight="1" thickBot="1">
      <c r="A36" s="36">
        <v>12</v>
      </c>
      <c r="B36" s="37"/>
      <c r="C36" s="38" t="s">
        <v>61</v>
      </c>
      <c r="D36" s="37" t="s">
        <v>255</v>
      </c>
      <c r="E36" s="39">
        <v>666</v>
      </c>
      <c r="F36" s="40"/>
      <c r="G36" s="41">
        <f>ROUND(E36*F36,2)</f>
        <v>0</v>
      </c>
    </row>
    <row r="37" spans="1:7" ht="30" customHeight="1" thickBot="1">
      <c r="A37" s="28"/>
      <c r="B37" s="29" t="s">
        <v>62</v>
      </c>
      <c r="C37" s="30" t="s">
        <v>63</v>
      </c>
      <c r="D37" s="29" t="s">
        <v>12</v>
      </c>
      <c r="E37" s="29" t="s">
        <v>12</v>
      </c>
      <c r="F37" s="29" t="s">
        <v>12</v>
      </c>
      <c r="G37" s="31" t="s">
        <v>12</v>
      </c>
    </row>
    <row r="38" spans="1:7" ht="30" customHeight="1">
      <c r="A38" s="32"/>
      <c r="B38" s="33" t="s">
        <v>64</v>
      </c>
      <c r="C38" s="34" t="s">
        <v>65</v>
      </c>
      <c r="D38" s="33" t="s">
        <v>12</v>
      </c>
      <c r="E38" s="33" t="s">
        <v>12</v>
      </c>
      <c r="F38" s="33" t="s">
        <v>12</v>
      </c>
      <c r="G38" s="35" t="s">
        <v>12</v>
      </c>
    </row>
    <row r="39" spans="1:7" ht="30" customHeight="1">
      <c r="A39" s="42">
        <v>13</v>
      </c>
      <c r="B39" s="19"/>
      <c r="C39" s="43" t="s">
        <v>66</v>
      </c>
      <c r="D39" s="19" t="s">
        <v>255</v>
      </c>
      <c r="E39" s="44">
        <v>576.49</v>
      </c>
      <c r="F39" s="45"/>
      <c r="G39" s="46">
        <f>ROUND(E39*F39,2)</f>
        <v>0</v>
      </c>
    </row>
    <row r="40" spans="1:7" ht="30" customHeight="1">
      <c r="A40" s="42"/>
      <c r="B40" s="19" t="s">
        <v>67</v>
      </c>
      <c r="C40" s="43" t="s">
        <v>68</v>
      </c>
      <c r="D40" s="19" t="s">
        <v>12</v>
      </c>
      <c r="E40" s="19" t="s">
        <v>12</v>
      </c>
      <c r="F40" s="19" t="s">
        <v>12</v>
      </c>
      <c r="G40" s="20" t="s">
        <v>12</v>
      </c>
    </row>
    <row r="41" spans="1:7" ht="30" customHeight="1" thickBot="1">
      <c r="A41" s="36">
        <v>14</v>
      </c>
      <c r="B41" s="37"/>
      <c r="C41" s="38" t="s">
        <v>68</v>
      </c>
      <c r="D41" s="37" t="s">
        <v>254</v>
      </c>
      <c r="E41" s="39">
        <v>128.94</v>
      </c>
      <c r="F41" s="40"/>
      <c r="G41" s="41">
        <f>ROUND(E41*F41,2)</f>
        <v>0</v>
      </c>
    </row>
    <row r="42" spans="1:7" ht="30" customHeight="1" thickBot="1">
      <c r="A42" s="28"/>
      <c r="B42" s="29" t="s">
        <v>69</v>
      </c>
      <c r="C42" s="30" t="s">
        <v>70</v>
      </c>
      <c r="D42" s="29" t="s">
        <v>12</v>
      </c>
      <c r="E42" s="29" t="s">
        <v>12</v>
      </c>
      <c r="F42" s="29" t="s">
        <v>12</v>
      </c>
      <c r="G42" s="31" t="s">
        <v>12</v>
      </c>
    </row>
    <row r="43" spans="1:7" ht="30" customHeight="1">
      <c r="A43" s="32"/>
      <c r="B43" s="33" t="s">
        <v>71</v>
      </c>
      <c r="C43" s="77" t="s">
        <v>72</v>
      </c>
      <c r="D43" s="33" t="s">
        <v>12</v>
      </c>
      <c r="E43" s="33" t="s">
        <v>12</v>
      </c>
      <c r="F43" s="33" t="s">
        <v>12</v>
      </c>
      <c r="G43" s="35" t="s">
        <v>12</v>
      </c>
    </row>
    <row r="44" spans="1:7" ht="30" customHeight="1">
      <c r="A44" s="42">
        <v>15</v>
      </c>
      <c r="B44" s="19"/>
      <c r="C44" s="43" t="s">
        <v>73</v>
      </c>
      <c r="D44" s="19" t="s">
        <v>255</v>
      </c>
      <c r="E44" s="44">
        <v>552</v>
      </c>
      <c r="F44" s="45"/>
      <c r="G44" s="46">
        <f>ROUND(E44*F44,2)</f>
        <v>0</v>
      </c>
    </row>
    <row r="45" spans="1:7" ht="30" customHeight="1" thickBot="1">
      <c r="A45" s="36">
        <v>16</v>
      </c>
      <c r="B45" s="37"/>
      <c r="C45" s="38" t="s">
        <v>74</v>
      </c>
      <c r="D45" s="37" t="s">
        <v>255</v>
      </c>
      <c r="E45" s="39">
        <v>1311.88</v>
      </c>
      <c r="F45" s="40"/>
      <c r="G45" s="41">
        <f>ROUND(E45*F45,2)</f>
        <v>0</v>
      </c>
    </row>
    <row r="46" spans="1:7" ht="30" customHeight="1" thickBot="1">
      <c r="A46" s="28"/>
      <c r="B46" s="29" t="s">
        <v>75</v>
      </c>
      <c r="C46" s="30" t="s">
        <v>76</v>
      </c>
      <c r="D46" s="29" t="s">
        <v>12</v>
      </c>
      <c r="E46" s="29" t="s">
        <v>12</v>
      </c>
      <c r="F46" s="29" t="s">
        <v>12</v>
      </c>
      <c r="G46" s="31" t="s">
        <v>12</v>
      </c>
    </row>
    <row r="47" spans="1:7" ht="30" customHeight="1">
      <c r="A47" s="32"/>
      <c r="B47" s="33" t="s">
        <v>77</v>
      </c>
      <c r="C47" s="34" t="s">
        <v>76</v>
      </c>
      <c r="D47" s="33" t="s">
        <v>12</v>
      </c>
      <c r="E47" s="33" t="s">
        <v>12</v>
      </c>
      <c r="F47" s="33" t="s">
        <v>12</v>
      </c>
      <c r="G47" s="35" t="s">
        <v>12</v>
      </c>
    </row>
    <row r="48" spans="1:7" ht="30" customHeight="1">
      <c r="A48" s="96">
        <v>17</v>
      </c>
      <c r="B48" s="97"/>
      <c r="C48" s="43" t="s">
        <v>219</v>
      </c>
      <c r="D48" s="19" t="s">
        <v>255</v>
      </c>
      <c r="E48" s="44">
        <v>167</v>
      </c>
      <c r="F48" s="45"/>
      <c r="G48" s="46">
        <f>ROUND(E48*F48,2)</f>
        <v>0</v>
      </c>
    </row>
    <row r="49" spans="1:7" ht="30" customHeight="1" thickBot="1">
      <c r="A49" s="36">
        <v>18</v>
      </c>
      <c r="B49" s="37"/>
      <c r="C49" s="38" t="s">
        <v>153</v>
      </c>
      <c r="D49" s="37" t="s">
        <v>255</v>
      </c>
      <c r="E49" s="39">
        <v>551.51</v>
      </c>
      <c r="F49" s="40"/>
      <c r="G49" s="41">
        <f>ROUND(E49*F49,2)</f>
        <v>0</v>
      </c>
    </row>
    <row r="50" spans="1:7" ht="30" customHeight="1" thickBot="1">
      <c r="A50" s="28"/>
      <c r="B50" s="29" t="s">
        <v>79</v>
      </c>
      <c r="C50" s="30" t="s">
        <v>80</v>
      </c>
      <c r="D50" s="29" t="s">
        <v>12</v>
      </c>
      <c r="E50" s="29" t="s">
        <v>12</v>
      </c>
      <c r="F50" s="29" t="s">
        <v>12</v>
      </c>
      <c r="G50" s="31" t="s">
        <v>12</v>
      </c>
    </row>
    <row r="51" spans="1:7" ht="30" customHeight="1">
      <c r="A51" s="32"/>
      <c r="B51" s="33" t="s">
        <v>81</v>
      </c>
      <c r="C51" s="77" t="s">
        <v>82</v>
      </c>
      <c r="D51" s="33" t="s">
        <v>12</v>
      </c>
      <c r="E51" s="33" t="s">
        <v>12</v>
      </c>
      <c r="F51" s="33" t="s">
        <v>12</v>
      </c>
      <c r="G51" s="35" t="s">
        <v>12</v>
      </c>
    </row>
    <row r="52" spans="1:7" ht="30" customHeight="1" thickBot="1">
      <c r="A52" s="56">
        <v>18</v>
      </c>
      <c r="B52" s="57"/>
      <c r="C52" s="58" t="s">
        <v>83</v>
      </c>
      <c r="D52" s="57" t="s">
        <v>255</v>
      </c>
      <c r="E52" s="72">
        <v>515.76</v>
      </c>
      <c r="F52" s="60"/>
      <c r="G52" s="61">
        <f>ROUND(E52*F52,2)</f>
        <v>0</v>
      </c>
    </row>
    <row r="53" spans="1:7" ht="30" customHeight="1" thickTop="1" thickBot="1">
      <c r="A53" s="73"/>
      <c r="B53" s="74" t="s">
        <v>84</v>
      </c>
      <c r="C53" s="75" t="s">
        <v>85</v>
      </c>
      <c r="D53" s="74" t="s">
        <v>12</v>
      </c>
      <c r="E53" s="74" t="s">
        <v>12</v>
      </c>
      <c r="F53" s="74" t="s">
        <v>12</v>
      </c>
      <c r="G53" s="76" t="s">
        <v>12</v>
      </c>
    </row>
    <row r="54" spans="1:7" ht="30" customHeight="1">
      <c r="A54" s="32"/>
      <c r="B54" s="33" t="s">
        <v>86</v>
      </c>
      <c r="C54" s="34" t="s">
        <v>85</v>
      </c>
      <c r="D54" s="33" t="s">
        <v>12</v>
      </c>
      <c r="E54" s="33" t="s">
        <v>12</v>
      </c>
      <c r="F54" s="33" t="s">
        <v>12</v>
      </c>
      <c r="G54" s="35" t="s">
        <v>12</v>
      </c>
    </row>
    <row r="55" spans="1:7" ht="30" customHeight="1" thickBot="1">
      <c r="A55" s="36">
        <v>19</v>
      </c>
      <c r="B55" s="37"/>
      <c r="C55" s="38" t="s">
        <v>258</v>
      </c>
      <c r="D55" s="37" t="s">
        <v>255</v>
      </c>
      <c r="E55" s="39">
        <v>442.76</v>
      </c>
      <c r="F55" s="40"/>
      <c r="G55" s="41">
        <f>ROUND(E55*F55,2)</f>
        <v>0</v>
      </c>
    </row>
    <row r="56" spans="1:7" ht="30" customHeight="1" thickTop="1" thickBot="1">
      <c r="A56" s="48"/>
      <c r="B56" s="49"/>
      <c r="C56" s="50" t="s">
        <v>25</v>
      </c>
      <c r="D56" s="49"/>
      <c r="E56" s="49"/>
      <c r="F56" s="51"/>
      <c r="G56" s="52">
        <f>SUBTOTAL(9,G34:G55)</f>
        <v>0</v>
      </c>
    </row>
    <row r="57" spans="1:7" ht="30" customHeight="1" thickTop="1" thickBot="1">
      <c r="A57" s="24"/>
      <c r="B57" s="25" t="s">
        <v>88</v>
      </c>
      <c r="C57" s="26" t="s">
        <v>89</v>
      </c>
      <c r="D57" s="25" t="s">
        <v>12</v>
      </c>
      <c r="E57" s="25" t="s">
        <v>12</v>
      </c>
      <c r="F57" s="25" t="s">
        <v>12</v>
      </c>
      <c r="G57" s="27" t="s">
        <v>12</v>
      </c>
    </row>
    <row r="58" spans="1:7" ht="30" customHeight="1" thickBot="1">
      <c r="A58" s="28"/>
      <c r="B58" s="29" t="s">
        <v>90</v>
      </c>
      <c r="C58" s="30" t="s">
        <v>91</v>
      </c>
      <c r="D58" s="29" t="s">
        <v>12</v>
      </c>
      <c r="E58" s="29" t="s">
        <v>12</v>
      </c>
      <c r="F58" s="29" t="s">
        <v>12</v>
      </c>
      <c r="G58" s="31" t="s">
        <v>12</v>
      </c>
    </row>
    <row r="59" spans="1:7" ht="30" customHeight="1">
      <c r="A59" s="32"/>
      <c r="B59" s="33" t="s">
        <v>92</v>
      </c>
      <c r="C59" s="34" t="s">
        <v>93</v>
      </c>
      <c r="D59" s="33" t="s">
        <v>12</v>
      </c>
      <c r="E59" s="33" t="s">
        <v>12</v>
      </c>
      <c r="F59" s="33" t="s">
        <v>12</v>
      </c>
      <c r="G59" s="35" t="s">
        <v>12</v>
      </c>
    </row>
    <row r="60" spans="1:7" ht="30" customHeight="1">
      <c r="A60" s="42">
        <v>20</v>
      </c>
      <c r="B60" s="19"/>
      <c r="C60" s="43" t="s">
        <v>161</v>
      </c>
      <c r="D60" s="19" t="s">
        <v>255</v>
      </c>
      <c r="E60" s="44">
        <v>412.73</v>
      </c>
      <c r="F60" s="45"/>
      <c r="G60" s="46">
        <f>ROUND(E60*F60,2)</f>
        <v>0</v>
      </c>
    </row>
    <row r="61" spans="1:7" ht="30" customHeight="1">
      <c r="A61" s="42"/>
      <c r="B61" s="19" t="s">
        <v>95</v>
      </c>
      <c r="C61" s="43" t="s">
        <v>96</v>
      </c>
      <c r="D61" s="19" t="s">
        <v>12</v>
      </c>
      <c r="E61" s="19" t="s">
        <v>12</v>
      </c>
      <c r="F61" s="19" t="s">
        <v>12</v>
      </c>
      <c r="G61" s="20" t="s">
        <v>12</v>
      </c>
    </row>
    <row r="62" spans="1:7" ht="30" customHeight="1">
      <c r="A62" s="42">
        <v>21</v>
      </c>
      <c r="B62" s="19"/>
      <c r="C62" s="43" t="s">
        <v>260</v>
      </c>
      <c r="D62" s="19" t="s">
        <v>255</v>
      </c>
      <c r="E62" s="44">
        <v>426.38</v>
      </c>
      <c r="F62" s="45"/>
      <c r="G62" s="46">
        <f>ROUND(E62*F62,2)</f>
        <v>0</v>
      </c>
    </row>
    <row r="63" spans="1:7" ht="30" customHeight="1">
      <c r="A63" s="42"/>
      <c r="B63" s="19" t="s">
        <v>157</v>
      </c>
      <c r="C63" s="43" t="s">
        <v>158</v>
      </c>
      <c r="D63" s="19" t="s">
        <v>12</v>
      </c>
      <c r="E63" s="19" t="s">
        <v>12</v>
      </c>
      <c r="F63" s="19" t="s">
        <v>12</v>
      </c>
      <c r="G63" s="20" t="s">
        <v>12</v>
      </c>
    </row>
    <row r="64" spans="1:7" ht="30" customHeight="1">
      <c r="A64" s="36">
        <v>22</v>
      </c>
      <c r="B64" s="37"/>
      <c r="C64" s="38" t="s">
        <v>239</v>
      </c>
      <c r="D64" s="37" t="s">
        <v>255</v>
      </c>
      <c r="E64" s="39">
        <v>90</v>
      </c>
      <c r="F64" s="40"/>
      <c r="G64" s="41">
        <f>ROUND(E64*F64,2)</f>
        <v>0</v>
      </c>
    </row>
    <row r="65" spans="1:7" ht="30" customHeight="1" thickBot="1">
      <c r="A65" s="36">
        <v>23</v>
      </c>
      <c r="B65" s="37"/>
      <c r="C65" s="38" t="s">
        <v>218</v>
      </c>
      <c r="D65" s="37" t="s">
        <v>255</v>
      </c>
      <c r="E65" s="39">
        <v>77</v>
      </c>
      <c r="F65" s="40"/>
      <c r="G65" s="41">
        <f>ROUND(E65*F65,2)</f>
        <v>0</v>
      </c>
    </row>
    <row r="66" spans="1:7" ht="30" customHeight="1" thickTop="1" thickBot="1">
      <c r="A66" s="48"/>
      <c r="B66" s="49"/>
      <c r="C66" s="50" t="s">
        <v>25</v>
      </c>
      <c r="D66" s="49"/>
      <c r="E66" s="49"/>
      <c r="F66" s="51"/>
      <c r="G66" s="52">
        <f>SUBTOTAL(9,G58:G65)</f>
        <v>0</v>
      </c>
    </row>
    <row r="67" spans="1:7" ht="30" customHeight="1" thickTop="1" thickBot="1">
      <c r="A67" s="24"/>
      <c r="B67" s="25" t="s">
        <v>98</v>
      </c>
      <c r="C67" s="26" t="s">
        <v>99</v>
      </c>
      <c r="D67" s="25" t="s">
        <v>12</v>
      </c>
      <c r="E67" s="25" t="s">
        <v>12</v>
      </c>
      <c r="F67" s="25" t="s">
        <v>12</v>
      </c>
      <c r="G67" s="27" t="s">
        <v>12</v>
      </c>
    </row>
    <row r="68" spans="1:7" ht="30" customHeight="1" thickBot="1">
      <c r="A68" s="28"/>
      <c r="B68" s="29" t="s">
        <v>100</v>
      </c>
      <c r="C68" s="30" t="s">
        <v>101</v>
      </c>
      <c r="D68" s="29" t="s">
        <v>12</v>
      </c>
      <c r="E68" s="29" t="s">
        <v>12</v>
      </c>
      <c r="F68" s="29" t="s">
        <v>12</v>
      </c>
      <c r="G68" s="31" t="s">
        <v>12</v>
      </c>
    </row>
    <row r="69" spans="1:7" ht="30" customHeight="1">
      <c r="A69" s="32"/>
      <c r="B69" s="33" t="s">
        <v>102</v>
      </c>
      <c r="C69" s="34" t="s">
        <v>101</v>
      </c>
      <c r="D69" s="33" t="s">
        <v>12</v>
      </c>
      <c r="E69" s="33" t="s">
        <v>12</v>
      </c>
      <c r="F69" s="33" t="s">
        <v>12</v>
      </c>
      <c r="G69" s="35" t="s">
        <v>12</v>
      </c>
    </row>
    <row r="70" spans="1:7" ht="30" customHeight="1" thickBot="1">
      <c r="A70" s="36">
        <v>24</v>
      </c>
      <c r="B70" s="37"/>
      <c r="C70" s="38" t="s">
        <v>103</v>
      </c>
      <c r="D70" s="37" t="s">
        <v>255</v>
      </c>
      <c r="E70" s="39">
        <v>61</v>
      </c>
      <c r="F70" s="40"/>
      <c r="G70" s="41">
        <f>ROUND(E70*F70,2)</f>
        <v>0</v>
      </c>
    </row>
    <row r="71" spans="1:7" ht="30" customHeight="1" thickBot="1">
      <c r="A71" s="28"/>
      <c r="B71" s="29" t="s">
        <v>212</v>
      </c>
      <c r="C71" s="30" t="s">
        <v>213</v>
      </c>
      <c r="D71" s="29" t="s">
        <v>12</v>
      </c>
      <c r="E71" s="29" t="s">
        <v>12</v>
      </c>
      <c r="F71" s="29" t="s">
        <v>12</v>
      </c>
      <c r="G71" s="31" t="s">
        <v>12</v>
      </c>
    </row>
    <row r="72" spans="1:7" ht="30" customHeight="1" thickBot="1">
      <c r="A72" s="90">
        <v>25</v>
      </c>
      <c r="B72" s="91"/>
      <c r="C72" s="92" t="s">
        <v>214</v>
      </c>
      <c r="D72" s="91" t="s">
        <v>254</v>
      </c>
      <c r="E72" s="93">
        <v>162</v>
      </c>
      <c r="F72" s="94"/>
      <c r="G72" s="95">
        <f>ROUND(E72*F72,2)</f>
        <v>0</v>
      </c>
    </row>
    <row r="73" spans="1:7" ht="30" customHeight="1" thickTop="1" thickBot="1">
      <c r="A73" s="81"/>
      <c r="B73" s="82"/>
      <c r="C73" s="83" t="s">
        <v>25</v>
      </c>
      <c r="D73" s="82"/>
      <c r="E73" s="82"/>
      <c r="F73" s="84"/>
      <c r="G73" s="85">
        <f>SUBTOTAL(9,G68:G72)</f>
        <v>0</v>
      </c>
    </row>
    <row r="74" spans="1:7" ht="30" customHeight="1" thickTop="1" thickBot="1">
      <c r="A74" s="24"/>
      <c r="B74" s="25" t="s">
        <v>230</v>
      </c>
      <c r="C74" s="26" t="s">
        <v>231</v>
      </c>
      <c r="D74" s="25" t="s">
        <v>12</v>
      </c>
      <c r="E74" s="25" t="s">
        <v>12</v>
      </c>
      <c r="F74" s="25" t="s">
        <v>12</v>
      </c>
      <c r="G74" s="27" t="s">
        <v>12</v>
      </c>
    </row>
    <row r="75" spans="1:7" ht="30" customHeight="1">
      <c r="A75" s="32"/>
      <c r="B75" s="33" t="s">
        <v>232</v>
      </c>
      <c r="C75" s="34" t="s">
        <v>238</v>
      </c>
      <c r="D75" s="33" t="s">
        <v>12</v>
      </c>
      <c r="E75" s="33" t="s">
        <v>12</v>
      </c>
      <c r="F75" s="33" t="s">
        <v>12</v>
      </c>
      <c r="G75" s="35" t="s">
        <v>12</v>
      </c>
    </row>
    <row r="76" spans="1:7" ht="30" customHeight="1" thickBot="1">
      <c r="A76" s="36">
        <v>26</v>
      </c>
      <c r="B76" s="37"/>
      <c r="C76" s="38" t="s">
        <v>234</v>
      </c>
      <c r="D76" s="37" t="s">
        <v>48</v>
      </c>
      <c r="E76" s="39">
        <v>70</v>
      </c>
      <c r="F76" s="40"/>
      <c r="G76" s="41">
        <f>ROUND(E76*F76,2)</f>
        <v>0</v>
      </c>
    </row>
    <row r="77" spans="1:7" ht="30" customHeight="1" thickBot="1">
      <c r="A77" s="28"/>
      <c r="B77" s="29" t="s">
        <v>235</v>
      </c>
      <c r="C77" s="30" t="s">
        <v>236</v>
      </c>
      <c r="D77" s="29" t="s">
        <v>12</v>
      </c>
      <c r="E77" s="29" t="s">
        <v>12</v>
      </c>
      <c r="F77" s="29" t="s">
        <v>12</v>
      </c>
      <c r="G77" s="31" t="s">
        <v>12</v>
      </c>
    </row>
    <row r="78" spans="1:7" ht="30" customHeight="1" thickBot="1">
      <c r="A78" s="125">
        <v>27</v>
      </c>
      <c r="B78" s="126"/>
      <c r="C78" s="127" t="s">
        <v>237</v>
      </c>
      <c r="D78" s="126" t="s">
        <v>48</v>
      </c>
      <c r="E78" s="128">
        <v>108</v>
      </c>
      <c r="F78" s="129"/>
      <c r="G78" s="130">
        <f>ROUND(E78*F78,2)</f>
        <v>0</v>
      </c>
    </row>
    <row r="79" spans="1:7" ht="30" customHeight="1" thickTop="1" thickBot="1">
      <c r="A79" s="48"/>
      <c r="B79" s="49"/>
      <c r="C79" s="50" t="s">
        <v>25</v>
      </c>
      <c r="D79" s="49"/>
      <c r="E79" s="49"/>
      <c r="F79" s="51"/>
      <c r="G79" s="52">
        <f>SUBTOTAL(9,G75:G78)</f>
        <v>0</v>
      </c>
    </row>
    <row r="80" spans="1:7" ht="14.25" thickTop="1" thickBot="1">
      <c r="A80" s="86"/>
      <c r="B80" s="87" t="s">
        <v>127</v>
      </c>
      <c r="C80" s="88" t="s">
        <v>128</v>
      </c>
      <c r="D80" s="87" t="s">
        <v>12</v>
      </c>
      <c r="E80" s="87" t="s">
        <v>12</v>
      </c>
      <c r="F80" s="87" t="s">
        <v>12</v>
      </c>
      <c r="G80" s="89" t="s">
        <v>12</v>
      </c>
    </row>
    <row r="81" spans="1:7" ht="24.75" thickBot="1">
      <c r="A81" s="28"/>
      <c r="B81" s="29" t="s">
        <v>129</v>
      </c>
      <c r="C81" s="106" t="s">
        <v>270</v>
      </c>
      <c r="D81" s="29" t="s">
        <v>12</v>
      </c>
      <c r="E81" s="29" t="s">
        <v>12</v>
      </c>
      <c r="F81" s="29" t="s">
        <v>12</v>
      </c>
      <c r="G81" s="31" t="s">
        <v>12</v>
      </c>
    </row>
    <row r="82" spans="1:7" ht="24">
      <c r="A82" s="32"/>
      <c r="B82" s="33" t="s">
        <v>272</v>
      </c>
      <c r="C82" s="77" t="s">
        <v>271</v>
      </c>
      <c r="D82" s="33" t="s">
        <v>12</v>
      </c>
      <c r="E82" s="33" t="s">
        <v>12</v>
      </c>
      <c r="F82" s="33" t="s">
        <v>12</v>
      </c>
      <c r="G82" s="35" t="s">
        <v>12</v>
      </c>
    </row>
    <row r="83" spans="1:7" ht="15" thickBot="1">
      <c r="A83" s="36">
        <v>28</v>
      </c>
      <c r="B83" s="37"/>
      <c r="C83" s="58" t="s">
        <v>273</v>
      </c>
      <c r="D83" s="37" t="s">
        <v>255</v>
      </c>
      <c r="E83" s="39">
        <v>576</v>
      </c>
      <c r="F83" s="40"/>
      <c r="G83" s="41">
        <f>ROUND(E83*F83,2)</f>
        <v>0</v>
      </c>
    </row>
    <row r="84" spans="1:7" ht="14.25" thickTop="1" thickBot="1">
      <c r="A84" s="48"/>
      <c r="B84" s="49"/>
      <c r="C84" s="50" t="s">
        <v>25</v>
      </c>
      <c r="D84" s="49"/>
      <c r="E84" s="49"/>
      <c r="F84" s="51"/>
      <c r="G84" s="52">
        <f>SUBTOTAL(9,G81:G83)</f>
        <v>0</v>
      </c>
    </row>
    <row r="85" spans="1:7" ht="14.25" thickTop="1" thickBot="1">
      <c r="A85" s="48"/>
      <c r="B85" s="49"/>
      <c r="C85" s="50" t="s">
        <v>199</v>
      </c>
      <c r="D85" s="49"/>
      <c r="E85" s="49"/>
      <c r="F85" s="107"/>
      <c r="G85" s="108">
        <f>SUBTOTAL(9,G8:G84)</f>
        <v>0</v>
      </c>
    </row>
    <row r="86" spans="1:7" ht="13.5" thickTop="1"/>
    <row r="131" spans="5:5">
      <c r="E131" s="16">
        <v>32</v>
      </c>
    </row>
  </sheetData>
  <mergeCells count="8">
    <mergeCell ref="A1:G1"/>
    <mergeCell ref="A2:G2"/>
    <mergeCell ref="A3:G3"/>
    <mergeCell ref="A4:G4"/>
    <mergeCell ref="A5:A6"/>
    <mergeCell ref="B5:B6"/>
    <mergeCell ref="C5:C6"/>
    <mergeCell ref="D5:E5"/>
  </mergeCells>
  <pageMargins left="0.59055118110236227" right="0.39370078740157483" top="0.59055118110236227" bottom="0.59055118110236227" header="0.39370078740157483" footer="0.39370078740157483"/>
  <pageSetup paperSize="9" scale="79" firstPageNumber="87" orientation="portrait" r:id="rId1"/>
  <headerFooter>
    <oddHeader>&amp;L&amp;8&amp;R&amp;8</oddHeader>
    <oddFooter>&amp;L&amp;8MP-MOSTY Sp. z o.o.&amp;R&amp;8&amp;P</oddFooter>
  </headerFooter>
  <rowBreaks count="3" manualBreakCount="3">
    <brk id="30" max="6" man="1"/>
    <brk id="52" max="6" man="1"/>
    <brk id="7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showGridLines="0" showZeros="0" view="pageBreakPreview" topLeftCell="A62" zoomScaleNormal="100" zoomScaleSheetLayoutView="100" workbookViewId="0">
      <selection activeCell="B77" sqref="B77"/>
    </sheetView>
  </sheetViews>
  <sheetFormatPr defaultRowHeight="12.75"/>
  <cols>
    <col min="1" max="1" width="4.625" style="16" customWidth="1"/>
    <col min="2" max="2" width="10.625" style="16" customWidth="1"/>
    <col min="3" max="3" width="42.625" style="16" customWidth="1"/>
    <col min="4" max="4" width="6.625" style="16" customWidth="1"/>
    <col min="5" max="5" width="10.625" style="16" customWidth="1"/>
    <col min="6" max="6" width="9.625" style="16" customWidth="1"/>
    <col min="7" max="7" width="13.625" style="16" customWidth="1"/>
    <col min="8" max="16384" width="9" style="16"/>
  </cols>
  <sheetData>
    <row r="1" spans="1:9" ht="44.25" customHeight="1" thickTop="1">
      <c r="A1" s="147" t="s">
        <v>0</v>
      </c>
      <c r="B1" s="148"/>
      <c r="C1" s="148"/>
      <c r="D1" s="148"/>
      <c r="E1" s="148"/>
      <c r="F1" s="148"/>
      <c r="G1" s="149"/>
    </row>
    <row r="2" spans="1:9" ht="36" customHeight="1">
      <c r="A2" s="150" t="s">
        <v>196</v>
      </c>
      <c r="B2" s="151"/>
      <c r="C2" s="151"/>
      <c r="D2" s="151"/>
      <c r="E2" s="151"/>
      <c r="F2" s="151"/>
      <c r="G2" s="152"/>
    </row>
    <row r="3" spans="1:9" ht="25.5" customHeight="1">
      <c r="A3" s="153" t="s">
        <v>262</v>
      </c>
      <c r="B3" s="154"/>
      <c r="C3" s="154"/>
      <c r="D3" s="154"/>
      <c r="E3" s="154"/>
      <c r="F3" s="154"/>
      <c r="G3" s="155"/>
    </row>
    <row r="4" spans="1:9" ht="27.75" customHeight="1" thickBot="1">
      <c r="A4" s="156" t="s">
        <v>176</v>
      </c>
      <c r="B4" s="157"/>
      <c r="C4" s="157"/>
      <c r="D4" s="157"/>
      <c r="E4" s="157"/>
      <c r="F4" s="157"/>
      <c r="G4" s="158"/>
    </row>
    <row r="5" spans="1:9" ht="33" customHeight="1" thickTop="1">
      <c r="A5" s="159" t="s">
        <v>1</v>
      </c>
      <c r="B5" s="161" t="s">
        <v>2</v>
      </c>
      <c r="C5" s="163" t="s">
        <v>3</v>
      </c>
      <c r="D5" s="163" t="s">
        <v>4</v>
      </c>
      <c r="E5" s="163"/>
      <c r="F5" s="17" t="s">
        <v>7</v>
      </c>
      <c r="G5" s="18" t="s">
        <v>9</v>
      </c>
    </row>
    <row r="6" spans="1:9" ht="33" customHeight="1">
      <c r="A6" s="160"/>
      <c r="B6" s="162"/>
      <c r="C6" s="164"/>
      <c r="D6" s="19" t="s">
        <v>5</v>
      </c>
      <c r="E6" s="19" t="s">
        <v>6</v>
      </c>
      <c r="F6" s="19" t="s">
        <v>8</v>
      </c>
      <c r="G6" s="20" t="s">
        <v>8</v>
      </c>
    </row>
    <row r="7" spans="1:9" ht="12" customHeight="1" thickBot="1">
      <c r="A7" s="21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3">
        <v>7</v>
      </c>
      <c r="I7" s="132"/>
    </row>
    <row r="8" spans="1:9" ht="30" customHeight="1" thickTop="1" thickBot="1">
      <c r="A8" s="24"/>
      <c r="B8" s="25" t="s">
        <v>10</v>
      </c>
      <c r="C8" s="26" t="s">
        <v>11</v>
      </c>
      <c r="D8" s="25" t="s">
        <v>12</v>
      </c>
      <c r="E8" s="25" t="s">
        <v>12</v>
      </c>
      <c r="F8" s="25" t="s">
        <v>12</v>
      </c>
      <c r="G8" s="27" t="s">
        <v>12</v>
      </c>
    </row>
    <row r="9" spans="1:9" ht="30" customHeight="1" thickBot="1">
      <c r="A9" s="28"/>
      <c r="B9" s="29" t="s">
        <v>13</v>
      </c>
      <c r="C9" s="30" t="s">
        <v>14</v>
      </c>
      <c r="D9" s="29"/>
      <c r="E9" s="29" t="s">
        <v>12</v>
      </c>
      <c r="F9" s="29" t="s">
        <v>12</v>
      </c>
      <c r="G9" s="31" t="s">
        <v>12</v>
      </c>
      <c r="I9" s="132"/>
    </row>
    <row r="10" spans="1:9" ht="30" customHeight="1">
      <c r="A10" s="32"/>
      <c r="B10" s="33" t="s">
        <v>15</v>
      </c>
      <c r="C10" s="34" t="s">
        <v>16</v>
      </c>
      <c r="D10" s="33" t="s">
        <v>12</v>
      </c>
      <c r="E10" s="33" t="s">
        <v>12</v>
      </c>
      <c r="F10" s="33" t="s">
        <v>12</v>
      </c>
      <c r="G10" s="35" t="s">
        <v>12</v>
      </c>
    </row>
    <row r="11" spans="1:9" ht="30" customHeight="1" thickBot="1">
      <c r="A11" s="36">
        <v>1</v>
      </c>
      <c r="B11" s="37"/>
      <c r="C11" s="38" t="s">
        <v>17</v>
      </c>
      <c r="D11" s="37" t="s">
        <v>18</v>
      </c>
      <c r="E11" s="39">
        <v>0.16</v>
      </c>
      <c r="F11" s="40"/>
      <c r="G11" s="41">
        <f>ROUND(E11*F11,2)</f>
        <v>0</v>
      </c>
    </row>
    <row r="12" spans="1:9" ht="30" customHeight="1" thickBot="1">
      <c r="A12" s="28"/>
      <c r="B12" s="29" t="s">
        <v>19</v>
      </c>
      <c r="C12" s="30" t="s">
        <v>20</v>
      </c>
      <c r="D12" s="29" t="s">
        <v>12</v>
      </c>
      <c r="E12" s="29" t="s">
        <v>12</v>
      </c>
      <c r="F12" s="29" t="s">
        <v>12</v>
      </c>
      <c r="G12" s="31" t="s">
        <v>12</v>
      </c>
    </row>
    <row r="13" spans="1:9" ht="30" customHeight="1">
      <c r="A13" s="32"/>
      <c r="B13" s="33" t="s">
        <v>21</v>
      </c>
      <c r="C13" s="34" t="s">
        <v>22</v>
      </c>
      <c r="D13" s="33" t="s">
        <v>12</v>
      </c>
      <c r="E13" s="33" t="s">
        <v>12</v>
      </c>
      <c r="F13" s="33" t="s">
        <v>12</v>
      </c>
      <c r="G13" s="35" t="s">
        <v>12</v>
      </c>
    </row>
    <row r="14" spans="1:9" ht="30" customHeight="1">
      <c r="A14" s="42">
        <v>2</v>
      </c>
      <c r="B14" s="19"/>
      <c r="C14" s="43" t="s">
        <v>23</v>
      </c>
      <c r="D14" s="19" t="s">
        <v>254</v>
      </c>
      <c r="E14" s="44">
        <v>7</v>
      </c>
      <c r="F14" s="45"/>
      <c r="G14" s="46">
        <f>ROUND(E14*F14,2)</f>
        <v>0</v>
      </c>
    </row>
    <row r="15" spans="1:9" ht="30" customHeight="1" thickBot="1">
      <c r="A15" s="36">
        <v>3</v>
      </c>
      <c r="B15" s="37"/>
      <c r="C15" s="38" t="s">
        <v>24</v>
      </c>
      <c r="D15" s="37" t="s">
        <v>254</v>
      </c>
      <c r="E15" s="39">
        <v>400.2</v>
      </c>
      <c r="F15" s="40"/>
      <c r="G15" s="41">
        <f>ROUND(E15*F15,2)</f>
        <v>0</v>
      </c>
    </row>
    <row r="16" spans="1:9" ht="30" customHeight="1" thickBot="1">
      <c r="A16" s="28"/>
      <c r="B16" s="29" t="s">
        <v>266</v>
      </c>
      <c r="C16" s="30" t="s">
        <v>132</v>
      </c>
      <c r="D16" s="29" t="s">
        <v>12</v>
      </c>
      <c r="E16" s="29" t="s">
        <v>12</v>
      </c>
      <c r="F16" s="29" t="s">
        <v>12</v>
      </c>
      <c r="G16" s="31" t="s">
        <v>12</v>
      </c>
    </row>
    <row r="17" spans="1:7" ht="30" customHeight="1">
      <c r="A17" s="32"/>
      <c r="B17" s="33" t="s">
        <v>266</v>
      </c>
      <c r="C17" s="34" t="s">
        <v>132</v>
      </c>
      <c r="D17" s="33" t="s">
        <v>12</v>
      </c>
      <c r="E17" s="33" t="s">
        <v>12</v>
      </c>
      <c r="F17" s="33" t="s">
        <v>12</v>
      </c>
      <c r="G17" s="35" t="s">
        <v>12</v>
      </c>
    </row>
    <row r="18" spans="1:7" ht="30" customHeight="1">
      <c r="A18" s="42">
        <v>4</v>
      </c>
      <c r="B18" s="19"/>
      <c r="C18" s="43" t="s">
        <v>151</v>
      </c>
      <c r="D18" s="19" t="s">
        <v>48</v>
      </c>
      <c r="E18" s="44">
        <v>306</v>
      </c>
      <c r="F18" s="45"/>
      <c r="G18" s="46">
        <f>ROUND(E18*F18,2)</f>
        <v>0</v>
      </c>
    </row>
    <row r="19" spans="1:7" ht="30" customHeight="1" thickBot="1">
      <c r="A19" s="36">
        <v>5</v>
      </c>
      <c r="B19" s="37"/>
      <c r="C19" s="38" t="s">
        <v>133</v>
      </c>
      <c r="D19" s="37" t="s">
        <v>255</v>
      </c>
      <c r="E19" s="39">
        <v>949</v>
      </c>
      <c r="F19" s="40"/>
      <c r="G19" s="41">
        <f>ROUND(E19*F19,2)</f>
        <v>0</v>
      </c>
    </row>
    <row r="20" spans="1:7" ht="30" customHeight="1" thickTop="1" thickBot="1">
      <c r="A20" s="48"/>
      <c r="B20" s="49"/>
      <c r="C20" s="50" t="s">
        <v>25</v>
      </c>
      <c r="D20" s="49"/>
      <c r="E20" s="49"/>
      <c r="F20" s="51"/>
      <c r="G20" s="52">
        <f>SUBTOTAL(9,G9:G19)</f>
        <v>0</v>
      </c>
    </row>
    <row r="21" spans="1:7" ht="30" customHeight="1" thickTop="1" thickBot="1">
      <c r="A21" s="24"/>
      <c r="B21" s="25" t="s">
        <v>26</v>
      </c>
      <c r="C21" s="26" t="s">
        <v>27</v>
      </c>
      <c r="D21" s="25" t="s">
        <v>12</v>
      </c>
      <c r="E21" s="25" t="s">
        <v>12</v>
      </c>
      <c r="F21" s="25" t="s">
        <v>12</v>
      </c>
      <c r="G21" s="27" t="s">
        <v>12</v>
      </c>
    </row>
    <row r="22" spans="1:7" ht="30" customHeight="1" thickBot="1">
      <c r="A22" s="28"/>
      <c r="B22" s="29" t="s">
        <v>28</v>
      </c>
      <c r="C22" s="30" t="s">
        <v>29</v>
      </c>
      <c r="D22" s="29" t="s">
        <v>12</v>
      </c>
      <c r="E22" s="29" t="s">
        <v>12</v>
      </c>
      <c r="F22" s="29" t="s">
        <v>12</v>
      </c>
      <c r="G22" s="31" t="s">
        <v>12</v>
      </c>
    </row>
    <row r="23" spans="1:7" ht="30" customHeight="1">
      <c r="A23" s="32"/>
      <c r="B23" s="33" t="s">
        <v>30</v>
      </c>
      <c r="C23" s="34" t="s">
        <v>31</v>
      </c>
      <c r="D23" s="33" t="s">
        <v>12</v>
      </c>
      <c r="E23" s="33" t="s">
        <v>12</v>
      </c>
      <c r="F23" s="33" t="s">
        <v>12</v>
      </c>
      <c r="G23" s="35" t="s">
        <v>12</v>
      </c>
    </row>
    <row r="24" spans="1:7" ht="30" customHeight="1">
      <c r="A24" s="42">
        <v>6</v>
      </c>
      <c r="B24" s="19"/>
      <c r="C24" s="43" t="s">
        <v>130</v>
      </c>
      <c r="D24" s="19" t="s">
        <v>254</v>
      </c>
      <c r="E24" s="44">
        <v>636</v>
      </c>
      <c r="F24" s="45"/>
      <c r="G24" s="46">
        <f>ROUND(E24*F24,2)</f>
        <v>0</v>
      </c>
    </row>
    <row r="25" spans="1:7" ht="30" customHeight="1" thickBot="1">
      <c r="A25" s="36">
        <v>7</v>
      </c>
      <c r="B25" s="37"/>
      <c r="C25" s="38" t="s">
        <v>32</v>
      </c>
      <c r="D25" s="37" t="s">
        <v>254</v>
      </c>
      <c r="E25" s="39">
        <v>38.74</v>
      </c>
      <c r="F25" s="40"/>
      <c r="G25" s="41">
        <f>ROUND(E25*F25,2)</f>
        <v>0</v>
      </c>
    </row>
    <row r="26" spans="1:7" ht="30" customHeight="1" thickBot="1">
      <c r="A26" s="28"/>
      <c r="B26" s="29" t="s">
        <v>33</v>
      </c>
      <c r="C26" s="30" t="s">
        <v>34</v>
      </c>
      <c r="D26" s="29" t="s">
        <v>12</v>
      </c>
      <c r="E26" s="29" t="s">
        <v>12</v>
      </c>
      <c r="F26" s="29" t="s">
        <v>12</v>
      </c>
      <c r="G26" s="31" t="s">
        <v>12</v>
      </c>
    </row>
    <row r="27" spans="1:7" ht="30" customHeight="1">
      <c r="A27" s="32"/>
      <c r="B27" s="33" t="s">
        <v>35</v>
      </c>
      <c r="C27" s="34" t="s">
        <v>34</v>
      </c>
      <c r="D27" s="33" t="s">
        <v>12</v>
      </c>
      <c r="E27" s="33" t="s">
        <v>12</v>
      </c>
      <c r="F27" s="33" t="s">
        <v>12</v>
      </c>
      <c r="G27" s="35" t="s">
        <v>12</v>
      </c>
    </row>
    <row r="28" spans="1:7" ht="30" customHeight="1">
      <c r="A28" s="42">
        <v>8</v>
      </c>
      <c r="B28" s="19"/>
      <c r="C28" s="43" t="s">
        <v>36</v>
      </c>
      <c r="D28" s="19" t="s">
        <v>254</v>
      </c>
      <c r="E28" s="44">
        <v>38.74</v>
      </c>
      <c r="F28" s="45"/>
      <c r="G28" s="46">
        <f>ROUND(E28*F28,2)</f>
        <v>0</v>
      </c>
    </row>
    <row r="29" spans="1:7" ht="30" customHeight="1" thickBot="1">
      <c r="A29" s="36">
        <v>9</v>
      </c>
      <c r="B29" s="37"/>
      <c r="C29" s="38" t="s">
        <v>39</v>
      </c>
      <c r="D29" s="37" t="s">
        <v>254</v>
      </c>
      <c r="E29" s="39">
        <v>45.78</v>
      </c>
      <c r="F29" s="40"/>
      <c r="G29" s="41">
        <f>ROUND(E29*F29,2)</f>
        <v>0</v>
      </c>
    </row>
    <row r="30" spans="1:7" ht="30" customHeight="1" thickTop="1" thickBot="1">
      <c r="A30" s="81"/>
      <c r="B30" s="82"/>
      <c r="C30" s="83" t="s">
        <v>25</v>
      </c>
      <c r="D30" s="82"/>
      <c r="E30" s="82"/>
      <c r="F30" s="84"/>
      <c r="G30" s="85">
        <f>SUBTOTAL(9,G22:G29)</f>
        <v>0</v>
      </c>
    </row>
    <row r="31" spans="1:7" ht="30" customHeight="1" thickTop="1" thickBot="1">
      <c r="A31" s="86"/>
      <c r="B31" s="87" t="s">
        <v>56</v>
      </c>
      <c r="C31" s="88" t="s">
        <v>57</v>
      </c>
      <c r="D31" s="87" t="s">
        <v>12</v>
      </c>
      <c r="E31" s="87" t="s">
        <v>12</v>
      </c>
      <c r="F31" s="87" t="s">
        <v>12</v>
      </c>
      <c r="G31" s="89" t="s">
        <v>12</v>
      </c>
    </row>
    <row r="32" spans="1:7" ht="30" customHeight="1" thickBot="1">
      <c r="A32" s="28"/>
      <c r="B32" s="29" t="s">
        <v>58</v>
      </c>
      <c r="C32" s="30" t="s">
        <v>59</v>
      </c>
      <c r="D32" s="29" t="s">
        <v>12</v>
      </c>
      <c r="E32" s="29" t="s">
        <v>12</v>
      </c>
      <c r="F32" s="29" t="s">
        <v>12</v>
      </c>
      <c r="G32" s="31" t="s">
        <v>12</v>
      </c>
    </row>
    <row r="33" spans="1:7" ht="30" customHeight="1">
      <c r="A33" s="32"/>
      <c r="B33" s="33" t="s">
        <v>60</v>
      </c>
      <c r="C33" s="34" t="s">
        <v>59</v>
      </c>
      <c r="D33" s="33" t="s">
        <v>12</v>
      </c>
      <c r="E33" s="33" t="s">
        <v>12</v>
      </c>
      <c r="F33" s="33" t="s">
        <v>12</v>
      </c>
      <c r="G33" s="35" t="s">
        <v>12</v>
      </c>
    </row>
    <row r="34" spans="1:7" ht="30" customHeight="1" thickBot="1">
      <c r="A34" s="36">
        <v>10</v>
      </c>
      <c r="B34" s="37"/>
      <c r="C34" s="38" t="s">
        <v>61</v>
      </c>
      <c r="D34" s="37" t="s">
        <v>255</v>
      </c>
      <c r="E34" s="39">
        <v>1390.3</v>
      </c>
      <c r="F34" s="40"/>
      <c r="G34" s="41">
        <f>ROUND(E34*F34,2)</f>
        <v>0</v>
      </c>
    </row>
    <row r="35" spans="1:7" ht="30" customHeight="1" thickBot="1">
      <c r="A35" s="28"/>
      <c r="B35" s="29" t="s">
        <v>62</v>
      </c>
      <c r="C35" s="30" t="s">
        <v>63</v>
      </c>
      <c r="D35" s="29" t="s">
        <v>12</v>
      </c>
      <c r="E35" s="29" t="s">
        <v>12</v>
      </c>
      <c r="F35" s="29" t="s">
        <v>12</v>
      </c>
      <c r="G35" s="31" t="s">
        <v>12</v>
      </c>
    </row>
    <row r="36" spans="1:7" ht="30" customHeight="1">
      <c r="A36" s="32"/>
      <c r="B36" s="33" t="s">
        <v>64</v>
      </c>
      <c r="C36" s="34" t="s">
        <v>65</v>
      </c>
      <c r="D36" s="33" t="s">
        <v>12</v>
      </c>
      <c r="E36" s="33" t="s">
        <v>12</v>
      </c>
      <c r="F36" s="33" t="s">
        <v>12</v>
      </c>
      <c r="G36" s="35" t="s">
        <v>12</v>
      </c>
    </row>
    <row r="37" spans="1:7" ht="30" customHeight="1">
      <c r="A37" s="42">
        <v>11</v>
      </c>
      <c r="B37" s="19"/>
      <c r="C37" s="68" t="s">
        <v>210</v>
      </c>
      <c r="D37" s="19" t="s">
        <v>255</v>
      </c>
      <c r="E37" s="44">
        <v>1050</v>
      </c>
      <c r="F37" s="45"/>
      <c r="G37" s="46">
        <f>ROUND(E37*F37,2)</f>
        <v>0</v>
      </c>
    </row>
    <row r="38" spans="1:7" ht="30" customHeight="1">
      <c r="A38" s="42"/>
      <c r="B38" s="19" t="s">
        <v>67</v>
      </c>
      <c r="C38" s="43" t="s">
        <v>68</v>
      </c>
      <c r="D38" s="19" t="s">
        <v>12</v>
      </c>
      <c r="E38" s="19" t="s">
        <v>12</v>
      </c>
      <c r="F38" s="19" t="s">
        <v>12</v>
      </c>
      <c r="G38" s="20" t="s">
        <v>12</v>
      </c>
    </row>
    <row r="39" spans="1:7" ht="30" customHeight="1" thickBot="1">
      <c r="A39" s="36">
        <v>12</v>
      </c>
      <c r="B39" s="37"/>
      <c r="C39" s="38" t="s">
        <v>68</v>
      </c>
      <c r="D39" s="37" t="s">
        <v>254</v>
      </c>
      <c r="E39" s="39">
        <v>313.63</v>
      </c>
      <c r="F39" s="40"/>
      <c r="G39" s="41">
        <f>ROUND(E39*F39,2)</f>
        <v>0</v>
      </c>
    </row>
    <row r="40" spans="1:7" ht="30" customHeight="1" thickBot="1">
      <c r="A40" s="28"/>
      <c r="B40" s="29" t="s">
        <v>69</v>
      </c>
      <c r="C40" s="30" t="s">
        <v>70</v>
      </c>
      <c r="D40" s="29" t="s">
        <v>12</v>
      </c>
      <c r="E40" s="29" t="s">
        <v>12</v>
      </c>
      <c r="F40" s="29" t="s">
        <v>12</v>
      </c>
      <c r="G40" s="31" t="s">
        <v>12</v>
      </c>
    </row>
    <row r="41" spans="1:7" ht="30" customHeight="1">
      <c r="A41" s="32"/>
      <c r="B41" s="33" t="s">
        <v>71</v>
      </c>
      <c r="C41" s="77" t="s">
        <v>72</v>
      </c>
      <c r="D41" s="33" t="s">
        <v>12</v>
      </c>
      <c r="E41" s="33" t="s">
        <v>12</v>
      </c>
      <c r="F41" s="33" t="s">
        <v>12</v>
      </c>
      <c r="G41" s="35" t="s">
        <v>12</v>
      </c>
    </row>
    <row r="42" spans="1:7" ht="30" customHeight="1">
      <c r="A42" s="42">
        <v>13</v>
      </c>
      <c r="B42" s="19"/>
      <c r="C42" s="43" t="s">
        <v>73</v>
      </c>
      <c r="D42" s="19" t="s">
        <v>255</v>
      </c>
      <c r="E42" s="44">
        <v>1254.5</v>
      </c>
      <c r="F42" s="45"/>
      <c r="G42" s="46">
        <f>ROUND(E42*F42,2)</f>
        <v>0</v>
      </c>
    </row>
    <row r="43" spans="1:7" ht="30" customHeight="1" thickBot="1">
      <c r="A43" s="36">
        <v>14</v>
      </c>
      <c r="B43" s="37"/>
      <c r="C43" s="38" t="s">
        <v>74</v>
      </c>
      <c r="D43" s="37" t="s">
        <v>255</v>
      </c>
      <c r="E43" s="39">
        <v>3237.1</v>
      </c>
      <c r="F43" s="40"/>
      <c r="G43" s="41">
        <f>ROUND(E43*F43,2)</f>
        <v>0</v>
      </c>
    </row>
    <row r="44" spans="1:7" ht="30" customHeight="1" thickBot="1">
      <c r="A44" s="28"/>
      <c r="B44" s="29" t="s">
        <v>75</v>
      </c>
      <c r="C44" s="30" t="s">
        <v>76</v>
      </c>
      <c r="D44" s="29" t="s">
        <v>12</v>
      </c>
      <c r="E44" s="29" t="s">
        <v>12</v>
      </c>
      <c r="F44" s="29" t="s">
        <v>12</v>
      </c>
      <c r="G44" s="31" t="s">
        <v>12</v>
      </c>
    </row>
    <row r="45" spans="1:7" ht="30" customHeight="1">
      <c r="A45" s="32"/>
      <c r="B45" s="33" t="s">
        <v>77</v>
      </c>
      <c r="C45" s="34" t="s">
        <v>76</v>
      </c>
      <c r="D45" s="33" t="s">
        <v>12</v>
      </c>
      <c r="E45" s="33" t="s">
        <v>12</v>
      </c>
      <c r="F45" s="33" t="s">
        <v>12</v>
      </c>
      <c r="G45" s="35" t="s">
        <v>12</v>
      </c>
    </row>
    <row r="46" spans="1:7" ht="30" customHeight="1" thickBot="1">
      <c r="A46" s="36">
        <v>15</v>
      </c>
      <c r="B46" s="37"/>
      <c r="C46" s="38" t="s">
        <v>153</v>
      </c>
      <c r="D46" s="37" t="s">
        <v>255</v>
      </c>
      <c r="E46" s="39">
        <v>1164.48</v>
      </c>
      <c r="F46" s="40"/>
      <c r="G46" s="41">
        <f>ROUND(E46*F46,2)</f>
        <v>0</v>
      </c>
    </row>
    <row r="47" spans="1:7" ht="30" customHeight="1" thickBot="1">
      <c r="A47" s="28"/>
      <c r="B47" s="29" t="s">
        <v>79</v>
      </c>
      <c r="C47" s="30" t="s">
        <v>80</v>
      </c>
      <c r="D47" s="29" t="s">
        <v>12</v>
      </c>
      <c r="E47" s="29" t="s">
        <v>12</v>
      </c>
      <c r="F47" s="29" t="s">
        <v>12</v>
      </c>
      <c r="G47" s="31" t="s">
        <v>12</v>
      </c>
    </row>
    <row r="48" spans="1:7" ht="30" customHeight="1">
      <c r="A48" s="32"/>
      <c r="B48" s="33" t="s">
        <v>81</v>
      </c>
      <c r="C48" s="77" t="s">
        <v>82</v>
      </c>
      <c r="D48" s="33" t="s">
        <v>12</v>
      </c>
      <c r="E48" s="33" t="s">
        <v>12</v>
      </c>
      <c r="F48" s="33" t="s">
        <v>12</v>
      </c>
      <c r="G48" s="35" t="s">
        <v>12</v>
      </c>
    </row>
    <row r="49" spans="1:7" ht="30" customHeight="1" thickBot="1">
      <c r="A49" s="36">
        <v>16</v>
      </c>
      <c r="B49" s="37"/>
      <c r="C49" s="38" t="s">
        <v>159</v>
      </c>
      <c r="D49" s="37" t="s">
        <v>255</v>
      </c>
      <c r="E49" s="39">
        <v>1254.5</v>
      </c>
      <c r="F49" s="40"/>
      <c r="G49" s="41">
        <f>ROUND(E49*F49,2)</f>
        <v>0</v>
      </c>
    </row>
    <row r="50" spans="1:7" ht="30" customHeight="1" thickBot="1">
      <c r="A50" s="28"/>
      <c r="B50" s="29" t="s">
        <v>84</v>
      </c>
      <c r="C50" s="30" t="s">
        <v>85</v>
      </c>
      <c r="D50" s="29" t="s">
        <v>12</v>
      </c>
      <c r="E50" s="29" t="s">
        <v>12</v>
      </c>
      <c r="F50" s="29" t="s">
        <v>12</v>
      </c>
      <c r="G50" s="31" t="s">
        <v>12</v>
      </c>
    </row>
    <row r="51" spans="1:7" ht="30" customHeight="1">
      <c r="A51" s="32"/>
      <c r="B51" s="33" t="s">
        <v>86</v>
      </c>
      <c r="C51" s="34" t="s">
        <v>85</v>
      </c>
      <c r="D51" s="33" t="s">
        <v>12</v>
      </c>
      <c r="E51" s="33" t="s">
        <v>12</v>
      </c>
      <c r="F51" s="33" t="s">
        <v>12</v>
      </c>
      <c r="G51" s="35" t="s">
        <v>12</v>
      </c>
    </row>
    <row r="52" spans="1:7" ht="30" customHeight="1" thickBot="1">
      <c r="A52" s="36">
        <v>17</v>
      </c>
      <c r="B52" s="37"/>
      <c r="C52" s="38" t="s">
        <v>160</v>
      </c>
      <c r="D52" s="37" t="s">
        <v>255</v>
      </c>
      <c r="E52" s="39">
        <v>1091.24</v>
      </c>
      <c r="F52" s="40"/>
      <c r="G52" s="41">
        <f>ROUND(E52*F52,2)</f>
        <v>0</v>
      </c>
    </row>
    <row r="53" spans="1:7" ht="30" customHeight="1" thickTop="1" thickBot="1">
      <c r="A53" s="81"/>
      <c r="B53" s="82"/>
      <c r="C53" s="83" t="s">
        <v>25</v>
      </c>
      <c r="D53" s="82"/>
      <c r="E53" s="82"/>
      <c r="F53" s="84"/>
      <c r="G53" s="85">
        <f>SUBTOTAL(9,G32:G52)</f>
        <v>0</v>
      </c>
    </row>
    <row r="54" spans="1:7" ht="30" customHeight="1" thickTop="1" thickBot="1">
      <c r="A54" s="86"/>
      <c r="B54" s="87" t="s">
        <v>88</v>
      </c>
      <c r="C54" s="88" t="s">
        <v>89</v>
      </c>
      <c r="D54" s="87" t="s">
        <v>12</v>
      </c>
      <c r="E54" s="87" t="s">
        <v>12</v>
      </c>
      <c r="F54" s="87" t="s">
        <v>12</v>
      </c>
      <c r="G54" s="89" t="s">
        <v>12</v>
      </c>
    </row>
    <row r="55" spans="1:7" ht="30" customHeight="1" thickBot="1">
      <c r="A55" s="28"/>
      <c r="B55" s="29" t="s">
        <v>90</v>
      </c>
      <c r="C55" s="30" t="s">
        <v>91</v>
      </c>
      <c r="D55" s="29" t="s">
        <v>12</v>
      </c>
      <c r="E55" s="29" t="s">
        <v>12</v>
      </c>
      <c r="F55" s="29" t="s">
        <v>12</v>
      </c>
      <c r="G55" s="31" t="s">
        <v>12</v>
      </c>
    </row>
    <row r="56" spans="1:7" ht="30" customHeight="1">
      <c r="A56" s="32"/>
      <c r="B56" s="33" t="s">
        <v>92</v>
      </c>
      <c r="C56" s="34" t="s">
        <v>93</v>
      </c>
      <c r="D56" s="33" t="s">
        <v>12</v>
      </c>
      <c r="E56" s="33" t="s">
        <v>12</v>
      </c>
      <c r="F56" s="33" t="s">
        <v>12</v>
      </c>
      <c r="G56" s="35" t="s">
        <v>12</v>
      </c>
    </row>
    <row r="57" spans="1:7" ht="30" customHeight="1">
      <c r="A57" s="42">
        <v>18</v>
      </c>
      <c r="B57" s="19"/>
      <c r="C57" s="43" t="s">
        <v>161</v>
      </c>
      <c r="D57" s="19" t="s">
        <v>255</v>
      </c>
      <c r="E57" s="44">
        <f>4747+18</f>
        <v>4765</v>
      </c>
      <c r="F57" s="45"/>
      <c r="G57" s="46">
        <f>ROUND(E57*F57,2)</f>
        <v>0</v>
      </c>
    </row>
    <row r="58" spans="1:7" ht="30" customHeight="1">
      <c r="A58" s="42"/>
      <c r="B58" s="19" t="s">
        <v>95</v>
      </c>
      <c r="C58" s="43" t="s">
        <v>96</v>
      </c>
      <c r="D58" s="19" t="s">
        <v>12</v>
      </c>
      <c r="E58" s="19" t="s">
        <v>12</v>
      </c>
      <c r="F58" s="19" t="s">
        <v>12</v>
      </c>
      <c r="G58" s="20" t="s">
        <v>12</v>
      </c>
    </row>
    <row r="59" spans="1:7" ht="30" customHeight="1" thickBot="1">
      <c r="A59" s="36">
        <v>19</v>
      </c>
      <c r="B59" s="37"/>
      <c r="C59" s="38" t="s">
        <v>260</v>
      </c>
      <c r="D59" s="37" t="s">
        <v>255</v>
      </c>
      <c r="E59" s="39">
        <v>1054.6200000000001</v>
      </c>
      <c r="F59" s="40"/>
      <c r="G59" s="41">
        <f>ROUND(E59*F59,2)</f>
        <v>0</v>
      </c>
    </row>
    <row r="60" spans="1:7" ht="30" customHeight="1" thickTop="1" thickBot="1">
      <c r="A60" s="48"/>
      <c r="B60" s="49"/>
      <c r="C60" s="50" t="s">
        <v>25</v>
      </c>
      <c r="D60" s="49"/>
      <c r="E60" s="49"/>
      <c r="F60" s="51"/>
      <c r="G60" s="52">
        <f>SUBTOTAL(9,G55:G59)</f>
        <v>0</v>
      </c>
    </row>
    <row r="61" spans="1:7" ht="30" customHeight="1" thickTop="1" thickBot="1">
      <c r="A61" s="24"/>
      <c r="B61" s="25" t="s">
        <v>98</v>
      </c>
      <c r="C61" s="26" t="s">
        <v>99</v>
      </c>
      <c r="D61" s="25" t="s">
        <v>12</v>
      </c>
      <c r="E61" s="25" t="s">
        <v>12</v>
      </c>
      <c r="F61" s="25" t="s">
        <v>12</v>
      </c>
      <c r="G61" s="27" t="s">
        <v>12</v>
      </c>
    </row>
    <row r="62" spans="1:7" ht="30" customHeight="1" thickBot="1">
      <c r="A62" s="28"/>
      <c r="B62" s="29" t="s">
        <v>100</v>
      </c>
      <c r="C62" s="30" t="s">
        <v>101</v>
      </c>
      <c r="D62" s="29" t="s">
        <v>12</v>
      </c>
      <c r="E62" s="29" t="s">
        <v>12</v>
      </c>
      <c r="F62" s="29" t="s">
        <v>12</v>
      </c>
      <c r="G62" s="31" t="s">
        <v>12</v>
      </c>
    </row>
    <row r="63" spans="1:7" ht="30" customHeight="1">
      <c r="A63" s="32"/>
      <c r="B63" s="33" t="s">
        <v>102</v>
      </c>
      <c r="C63" s="34" t="s">
        <v>101</v>
      </c>
      <c r="D63" s="33" t="s">
        <v>12</v>
      </c>
      <c r="E63" s="33" t="s">
        <v>12</v>
      </c>
      <c r="F63" s="33" t="s">
        <v>12</v>
      </c>
      <c r="G63" s="35" t="s">
        <v>12</v>
      </c>
    </row>
    <row r="64" spans="1:7" ht="30" customHeight="1" thickBot="1">
      <c r="A64" s="36">
        <v>20</v>
      </c>
      <c r="B64" s="37"/>
      <c r="C64" s="38" t="s">
        <v>256</v>
      </c>
      <c r="D64" s="37" t="s">
        <v>255</v>
      </c>
      <c r="E64" s="39">
        <v>92</v>
      </c>
      <c r="F64" s="40"/>
      <c r="G64" s="41">
        <f>ROUND(E64*F64,2)</f>
        <v>0</v>
      </c>
    </row>
    <row r="65" spans="1:7" ht="30" customHeight="1" thickBot="1">
      <c r="A65" s="28"/>
      <c r="B65" s="29" t="s">
        <v>212</v>
      </c>
      <c r="C65" s="30" t="s">
        <v>213</v>
      </c>
      <c r="D65" s="29" t="s">
        <v>12</v>
      </c>
      <c r="E65" s="29" t="s">
        <v>12</v>
      </c>
      <c r="F65" s="29" t="s">
        <v>12</v>
      </c>
      <c r="G65" s="31" t="s">
        <v>12</v>
      </c>
    </row>
    <row r="66" spans="1:7" ht="30" customHeight="1" thickBot="1">
      <c r="A66" s="90">
        <v>21</v>
      </c>
      <c r="B66" s="91"/>
      <c r="C66" s="92" t="s">
        <v>214</v>
      </c>
      <c r="D66" s="91" t="s">
        <v>254</v>
      </c>
      <c r="E66" s="93">
        <v>39</v>
      </c>
      <c r="F66" s="94"/>
      <c r="G66" s="95">
        <f>ROUND(E66*F66,2)</f>
        <v>0</v>
      </c>
    </row>
    <row r="67" spans="1:7" ht="30" customHeight="1" thickTop="1" thickBot="1">
      <c r="A67" s="48"/>
      <c r="B67" s="49"/>
      <c r="C67" s="50" t="s">
        <v>25</v>
      </c>
      <c r="D67" s="49"/>
      <c r="E67" s="49"/>
      <c r="F67" s="51"/>
      <c r="G67" s="52">
        <f>SUBTOTAL(9,G62:G66)</f>
        <v>0</v>
      </c>
    </row>
    <row r="68" spans="1:7" ht="30" customHeight="1" thickTop="1" thickBot="1">
      <c r="A68" s="24"/>
      <c r="B68" s="25" t="s">
        <v>112</v>
      </c>
      <c r="C68" s="26" t="s">
        <v>113</v>
      </c>
      <c r="D68" s="25" t="s">
        <v>12</v>
      </c>
      <c r="E68" s="25" t="s">
        <v>12</v>
      </c>
      <c r="F68" s="25" t="s">
        <v>12</v>
      </c>
      <c r="G68" s="27" t="s">
        <v>12</v>
      </c>
    </row>
    <row r="69" spans="1:7" ht="30" customHeight="1" thickBot="1">
      <c r="A69" s="28"/>
      <c r="B69" s="29" t="s">
        <v>114</v>
      </c>
      <c r="C69" s="30" t="s">
        <v>115</v>
      </c>
      <c r="D69" s="29" t="s">
        <v>12</v>
      </c>
      <c r="E69" s="29" t="s">
        <v>12</v>
      </c>
      <c r="F69" s="29" t="s">
        <v>12</v>
      </c>
      <c r="G69" s="31" t="s">
        <v>12</v>
      </c>
    </row>
    <row r="70" spans="1:7" ht="30" customHeight="1">
      <c r="A70" s="32"/>
      <c r="B70" s="33" t="s">
        <v>116</v>
      </c>
      <c r="C70" s="34" t="s">
        <v>115</v>
      </c>
      <c r="D70" s="33" t="s">
        <v>12</v>
      </c>
      <c r="E70" s="33" t="s">
        <v>12</v>
      </c>
      <c r="F70" s="33" t="s">
        <v>12</v>
      </c>
      <c r="G70" s="35" t="s">
        <v>12</v>
      </c>
    </row>
    <row r="71" spans="1:7">
      <c r="A71" s="42">
        <v>22</v>
      </c>
      <c r="B71" s="19"/>
      <c r="C71" s="43" t="s">
        <v>138</v>
      </c>
      <c r="D71" s="19" t="s">
        <v>48</v>
      </c>
      <c r="E71" s="44">
        <v>49</v>
      </c>
      <c r="F71" s="45"/>
      <c r="G71" s="46">
        <f t="shared" ref="G71:G73" si="0">ROUND(E71*F71,2)</f>
        <v>0</v>
      </c>
    </row>
    <row r="72" spans="1:7" ht="13.5" thickBot="1">
      <c r="A72" s="56">
        <v>23</v>
      </c>
      <c r="B72" s="57"/>
      <c r="C72" s="58" t="s">
        <v>119</v>
      </c>
      <c r="D72" s="57" t="s">
        <v>50</v>
      </c>
      <c r="E72" s="72">
        <v>2</v>
      </c>
      <c r="F72" s="60"/>
      <c r="G72" s="61">
        <f t="shared" ref="G72" si="1">ROUND(E72*F72,2)</f>
        <v>0</v>
      </c>
    </row>
    <row r="73" spans="1:7" ht="14.25" thickTop="1" thickBot="1">
      <c r="A73" s="42">
        <v>24</v>
      </c>
      <c r="B73" s="19"/>
      <c r="C73" s="43" t="s">
        <v>140</v>
      </c>
      <c r="D73" s="19" t="s">
        <v>50</v>
      </c>
      <c r="E73" s="44">
        <v>2</v>
      </c>
      <c r="F73" s="45"/>
      <c r="G73" s="46">
        <f t="shared" si="0"/>
        <v>0</v>
      </c>
    </row>
    <row r="74" spans="1:7" ht="14.25" thickTop="1" thickBot="1">
      <c r="A74" s="120"/>
      <c r="B74" s="121"/>
      <c r="C74" s="122" t="s">
        <v>25</v>
      </c>
      <c r="D74" s="121"/>
      <c r="E74" s="121"/>
      <c r="F74" s="123"/>
      <c r="G74" s="124">
        <f>SUBTOTAL(9,G71:G73)</f>
        <v>0</v>
      </c>
    </row>
    <row r="75" spans="1:7" ht="14.25" thickTop="1" thickBot="1">
      <c r="A75" s="24"/>
      <c r="B75" s="25" t="s">
        <v>127</v>
      </c>
      <c r="C75" s="26" t="s">
        <v>128</v>
      </c>
      <c r="D75" s="25" t="s">
        <v>12</v>
      </c>
      <c r="E75" s="25" t="s">
        <v>12</v>
      </c>
      <c r="F75" s="25" t="s">
        <v>12</v>
      </c>
      <c r="G75" s="27" t="s">
        <v>12</v>
      </c>
    </row>
    <row r="76" spans="1:7" ht="24.75" thickBot="1">
      <c r="A76" s="28"/>
      <c r="B76" s="29" t="s">
        <v>129</v>
      </c>
      <c r="C76" s="106" t="s">
        <v>270</v>
      </c>
      <c r="D76" s="29" t="s">
        <v>12</v>
      </c>
      <c r="E76" s="29" t="s">
        <v>12</v>
      </c>
      <c r="F76" s="29" t="s">
        <v>12</v>
      </c>
      <c r="G76" s="31" t="s">
        <v>12</v>
      </c>
    </row>
    <row r="77" spans="1:7" ht="24">
      <c r="A77" s="32"/>
      <c r="B77" s="33" t="s">
        <v>272</v>
      </c>
      <c r="C77" s="77" t="s">
        <v>271</v>
      </c>
      <c r="D77" s="33" t="s">
        <v>12</v>
      </c>
      <c r="E77" s="33" t="s">
        <v>12</v>
      </c>
      <c r="F77" s="33" t="s">
        <v>12</v>
      </c>
      <c r="G77" s="35" t="s">
        <v>12</v>
      </c>
    </row>
    <row r="78" spans="1:7" ht="15" thickBot="1">
      <c r="A78" s="36">
        <v>25</v>
      </c>
      <c r="B78" s="37"/>
      <c r="C78" s="58" t="s">
        <v>273</v>
      </c>
      <c r="D78" s="37" t="s">
        <v>255</v>
      </c>
      <c r="E78" s="39">
        <v>1390</v>
      </c>
      <c r="F78" s="40"/>
      <c r="G78" s="41">
        <f>ROUND(E78*F78,2)</f>
        <v>0</v>
      </c>
    </row>
    <row r="79" spans="1:7" ht="14.25" thickTop="1" thickBot="1">
      <c r="A79" s="48"/>
      <c r="B79" s="49"/>
      <c r="C79" s="50" t="s">
        <v>25</v>
      </c>
      <c r="D79" s="49"/>
      <c r="E79" s="49"/>
      <c r="F79" s="51"/>
      <c r="G79" s="52">
        <f>SUBTOTAL(9,G76:G78)</f>
        <v>0</v>
      </c>
    </row>
    <row r="80" spans="1:7" ht="14.25" thickTop="1" thickBot="1">
      <c r="A80" s="48"/>
      <c r="B80" s="49"/>
      <c r="C80" s="50" t="s">
        <v>200</v>
      </c>
      <c r="D80" s="49"/>
      <c r="E80" s="49"/>
      <c r="F80" s="107"/>
      <c r="G80" s="108">
        <f>SUBTOTAL(9,G8:G79)</f>
        <v>0</v>
      </c>
    </row>
    <row r="81" ht="13.5" thickTop="1"/>
    <row r="131" spans="5:5">
      <c r="E131" s="16">
        <v>32</v>
      </c>
    </row>
  </sheetData>
  <mergeCells count="8">
    <mergeCell ref="A1:G1"/>
    <mergeCell ref="A2:G2"/>
    <mergeCell ref="A3:G3"/>
    <mergeCell ref="A4:G4"/>
    <mergeCell ref="A5:A6"/>
    <mergeCell ref="B5:B6"/>
    <mergeCell ref="C5:C6"/>
    <mergeCell ref="D5:E5"/>
  </mergeCells>
  <pageMargins left="0.59055118110236227" right="0.39370078740157483" top="0.59055118110236227" bottom="0.59055118110236227" header="0.39370078740157483" footer="0.39370078740157483"/>
  <pageSetup paperSize="9" scale="79" firstPageNumber="91" orientation="portrait" r:id="rId1"/>
  <headerFooter>
    <oddHeader>&amp;L&amp;8&amp;R&amp;8</oddHeader>
    <oddFooter>&amp;L&amp;8MP-MOSTY Sp. z o.o.&amp;R&amp;8&amp;P</oddFooter>
  </headerFooter>
  <rowBreaks count="2" manualBreakCount="2">
    <brk id="30" max="6" man="1"/>
    <brk id="5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showGridLines="0" showZeros="0" tabSelected="1" view="pageBreakPreview" topLeftCell="A76" zoomScaleNormal="100" zoomScaleSheetLayoutView="100" workbookViewId="0">
      <selection activeCell="B93" sqref="B93"/>
    </sheetView>
  </sheetViews>
  <sheetFormatPr defaultRowHeight="12.75"/>
  <cols>
    <col min="1" max="1" width="4.625" style="16" customWidth="1"/>
    <col min="2" max="2" width="10.625" style="16" customWidth="1"/>
    <col min="3" max="3" width="42.625" style="16" customWidth="1"/>
    <col min="4" max="4" width="6.625" style="16" customWidth="1"/>
    <col min="5" max="5" width="10.625" style="16" customWidth="1"/>
    <col min="6" max="6" width="9.625" style="16" customWidth="1"/>
    <col min="7" max="7" width="13.625" style="16" customWidth="1"/>
    <col min="8" max="16384" width="9" style="16"/>
  </cols>
  <sheetData>
    <row r="1" spans="1:7" ht="44.25" customHeight="1" thickTop="1">
      <c r="A1" s="147" t="s">
        <v>0</v>
      </c>
      <c r="B1" s="148"/>
      <c r="C1" s="148"/>
      <c r="D1" s="148"/>
      <c r="E1" s="148"/>
      <c r="F1" s="148"/>
      <c r="G1" s="149"/>
    </row>
    <row r="2" spans="1:7" ht="36" customHeight="1">
      <c r="A2" s="150" t="s">
        <v>196</v>
      </c>
      <c r="B2" s="151"/>
      <c r="C2" s="151"/>
      <c r="D2" s="151"/>
      <c r="E2" s="151"/>
      <c r="F2" s="151"/>
      <c r="G2" s="152"/>
    </row>
    <row r="3" spans="1:7" ht="25.5" customHeight="1">
      <c r="A3" s="153" t="s">
        <v>263</v>
      </c>
      <c r="B3" s="154"/>
      <c r="C3" s="154"/>
      <c r="D3" s="154"/>
      <c r="E3" s="154"/>
      <c r="F3" s="154"/>
      <c r="G3" s="155"/>
    </row>
    <row r="4" spans="1:7" ht="27.75" customHeight="1" thickBot="1">
      <c r="A4" s="156" t="s">
        <v>177</v>
      </c>
      <c r="B4" s="157"/>
      <c r="C4" s="157"/>
      <c r="D4" s="157"/>
      <c r="E4" s="157"/>
      <c r="F4" s="157"/>
      <c r="G4" s="158"/>
    </row>
    <row r="5" spans="1:7" ht="33" customHeight="1" thickTop="1">
      <c r="A5" s="159" t="s">
        <v>1</v>
      </c>
      <c r="B5" s="161" t="s">
        <v>2</v>
      </c>
      <c r="C5" s="163" t="s">
        <v>3</v>
      </c>
      <c r="D5" s="163" t="s">
        <v>4</v>
      </c>
      <c r="E5" s="163"/>
      <c r="F5" s="17" t="s">
        <v>7</v>
      </c>
      <c r="G5" s="18" t="s">
        <v>9</v>
      </c>
    </row>
    <row r="6" spans="1:7" ht="33" customHeight="1">
      <c r="A6" s="160"/>
      <c r="B6" s="162"/>
      <c r="C6" s="164"/>
      <c r="D6" s="19" t="s">
        <v>5</v>
      </c>
      <c r="E6" s="19" t="s">
        <v>6</v>
      </c>
      <c r="F6" s="19" t="s">
        <v>8</v>
      </c>
      <c r="G6" s="20" t="s">
        <v>8</v>
      </c>
    </row>
    <row r="7" spans="1:7" ht="12" customHeight="1" thickBot="1">
      <c r="A7" s="21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3">
        <v>7</v>
      </c>
    </row>
    <row r="8" spans="1:7" ht="30" customHeight="1" thickTop="1" thickBot="1">
      <c r="A8" s="24"/>
      <c r="B8" s="25" t="s">
        <v>10</v>
      </c>
      <c r="C8" s="26" t="s">
        <v>11</v>
      </c>
      <c r="D8" s="25" t="s">
        <v>12</v>
      </c>
      <c r="E8" s="25" t="s">
        <v>12</v>
      </c>
      <c r="F8" s="25" t="s">
        <v>12</v>
      </c>
      <c r="G8" s="27" t="s">
        <v>12</v>
      </c>
    </row>
    <row r="9" spans="1:7" ht="30" customHeight="1" thickBot="1">
      <c r="A9" s="28"/>
      <c r="B9" s="29" t="s">
        <v>13</v>
      </c>
      <c r="C9" s="30" t="s">
        <v>14</v>
      </c>
      <c r="D9" s="29"/>
      <c r="E9" s="29" t="s">
        <v>12</v>
      </c>
      <c r="F9" s="29" t="s">
        <v>12</v>
      </c>
      <c r="G9" s="31" t="s">
        <v>12</v>
      </c>
    </row>
    <row r="10" spans="1:7" ht="30" customHeight="1">
      <c r="A10" s="32"/>
      <c r="B10" s="33" t="s">
        <v>15</v>
      </c>
      <c r="C10" s="34" t="s">
        <v>16</v>
      </c>
      <c r="D10" s="33" t="s">
        <v>12</v>
      </c>
      <c r="E10" s="33" t="s">
        <v>12</v>
      </c>
      <c r="F10" s="33" t="s">
        <v>12</v>
      </c>
      <c r="G10" s="35" t="s">
        <v>12</v>
      </c>
    </row>
    <row r="11" spans="1:7" ht="30" customHeight="1" thickBot="1">
      <c r="A11" s="36">
        <v>1</v>
      </c>
      <c r="B11" s="37"/>
      <c r="C11" s="38" t="s">
        <v>17</v>
      </c>
      <c r="D11" s="37" t="s">
        <v>18</v>
      </c>
      <c r="E11" s="39">
        <v>0.17</v>
      </c>
      <c r="F11" s="40"/>
      <c r="G11" s="41">
        <f>ROUND(E11*F11,2)</f>
        <v>0</v>
      </c>
    </row>
    <row r="12" spans="1:7" ht="30" customHeight="1" thickBot="1">
      <c r="A12" s="28"/>
      <c r="B12" s="29" t="s">
        <v>19</v>
      </c>
      <c r="C12" s="30" t="s">
        <v>20</v>
      </c>
      <c r="D12" s="29" t="s">
        <v>12</v>
      </c>
      <c r="E12" s="29" t="s">
        <v>12</v>
      </c>
      <c r="F12" s="29" t="s">
        <v>12</v>
      </c>
      <c r="G12" s="31" t="s">
        <v>12</v>
      </c>
    </row>
    <row r="13" spans="1:7" ht="30" customHeight="1">
      <c r="A13" s="32"/>
      <c r="B13" s="33" t="s">
        <v>21</v>
      </c>
      <c r="C13" s="34" t="s">
        <v>22</v>
      </c>
      <c r="D13" s="33" t="s">
        <v>12</v>
      </c>
      <c r="E13" s="33" t="s">
        <v>12</v>
      </c>
      <c r="F13" s="33" t="s">
        <v>12</v>
      </c>
      <c r="G13" s="35" t="s">
        <v>12</v>
      </c>
    </row>
    <row r="14" spans="1:7" ht="30" customHeight="1">
      <c r="A14" s="42">
        <v>2</v>
      </c>
      <c r="B14" s="19"/>
      <c r="C14" s="43" t="s">
        <v>23</v>
      </c>
      <c r="D14" s="19" t="s">
        <v>254</v>
      </c>
      <c r="E14" s="44">
        <v>8</v>
      </c>
      <c r="F14" s="45"/>
      <c r="G14" s="46">
        <f>ROUND(E14*F14,2)</f>
        <v>0</v>
      </c>
    </row>
    <row r="15" spans="1:7" ht="30" customHeight="1" thickBot="1">
      <c r="A15" s="36">
        <v>3</v>
      </c>
      <c r="B15" s="37"/>
      <c r="C15" s="38" t="s">
        <v>24</v>
      </c>
      <c r="D15" s="37" t="s">
        <v>254</v>
      </c>
      <c r="E15" s="39">
        <v>57</v>
      </c>
      <c r="F15" s="40"/>
      <c r="G15" s="41">
        <f>ROUND(E15*F15,2)</f>
        <v>0</v>
      </c>
    </row>
    <row r="16" spans="1:7" ht="30" customHeight="1" thickBot="1">
      <c r="A16" s="28"/>
      <c r="B16" s="29" t="s">
        <v>266</v>
      </c>
      <c r="C16" s="30" t="s">
        <v>132</v>
      </c>
      <c r="D16" s="29" t="s">
        <v>12</v>
      </c>
      <c r="E16" s="29" t="s">
        <v>12</v>
      </c>
      <c r="F16" s="29" t="s">
        <v>12</v>
      </c>
      <c r="G16" s="31" t="s">
        <v>12</v>
      </c>
    </row>
    <row r="17" spans="1:7" ht="30" customHeight="1">
      <c r="A17" s="32"/>
      <c r="B17" s="33" t="s">
        <v>266</v>
      </c>
      <c r="C17" s="34" t="s">
        <v>132</v>
      </c>
      <c r="D17" s="33" t="s">
        <v>12</v>
      </c>
      <c r="E17" s="33" t="s">
        <v>12</v>
      </c>
      <c r="F17" s="33" t="s">
        <v>12</v>
      </c>
      <c r="G17" s="35" t="s">
        <v>12</v>
      </c>
    </row>
    <row r="18" spans="1:7" ht="30" customHeight="1" thickBot="1">
      <c r="A18" s="36">
        <v>4</v>
      </c>
      <c r="B18" s="37"/>
      <c r="C18" s="38" t="s">
        <v>134</v>
      </c>
      <c r="D18" s="37" t="s">
        <v>255</v>
      </c>
      <c r="E18" s="39">
        <v>560</v>
      </c>
      <c r="F18" s="40"/>
      <c r="G18" s="41">
        <f>ROUND(E18*F18,2)</f>
        <v>0</v>
      </c>
    </row>
    <row r="19" spans="1:7" ht="30" customHeight="1" thickTop="1" thickBot="1">
      <c r="A19" s="48"/>
      <c r="B19" s="49"/>
      <c r="C19" s="50" t="s">
        <v>25</v>
      </c>
      <c r="D19" s="49"/>
      <c r="E19" s="49"/>
      <c r="F19" s="51"/>
      <c r="G19" s="52">
        <f>SUBTOTAL(9,G9:G18)</f>
        <v>0</v>
      </c>
    </row>
    <row r="20" spans="1:7" ht="30" customHeight="1" thickTop="1" thickBot="1">
      <c r="A20" s="24"/>
      <c r="B20" s="25" t="s">
        <v>26</v>
      </c>
      <c r="C20" s="26" t="s">
        <v>27</v>
      </c>
      <c r="D20" s="25" t="s">
        <v>12</v>
      </c>
      <c r="E20" s="25" t="s">
        <v>12</v>
      </c>
      <c r="F20" s="25" t="s">
        <v>12</v>
      </c>
      <c r="G20" s="27" t="s">
        <v>12</v>
      </c>
    </row>
    <row r="21" spans="1:7" ht="30" customHeight="1" thickBot="1">
      <c r="A21" s="28"/>
      <c r="B21" s="29" t="s">
        <v>28</v>
      </c>
      <c r="C21" s="30" t="s">
        <v>29</v>
      </c>
      <c r="D21" s="29" t="s">
        <v>12</v>
      </c>
      <c r="E21" s="29" t="s">
        <v>12</v>
      </c>
      <c r="F21" s="29" t="s">
        <v>12</v>
      </c>
      <c r="G21" s="31" t="s">
        <v>12</v>
      </c>
    </row>
    <row r="22" spans="1:7" ht="30" customHeight="1">
      <c r="A22" s="32"/>
      <c r="B22" s="33" t="s">
        <v>30</v>
      </c>
      <c r="C22" s="34" t="s">
        <v>31</v>
      </c>
      <c r="D22" s="33" t="s">
        <v>12</v>
      </c>
      <c r="E22" s="33" t="s">
        <v>12</v>
      </c>
      <c r="F22" s="33" t="s">
        <v>12</v>
      </c>
      <c r="G22" s="35" t="s">
        <v>12</v>
      </c>
    </row>
    <row r="23" spans="1:7" ht="30" customHeight="1">
      <c r="A23" s="42">
        <v>5</v>
      </c>
      <c r="B23" s="19"/>
      <c r="C23" s="43" t="s">
        <v>130</v>
      </c>
      <c r="D23" s="19" t="s">
        <v>254</v>
      </c>
      <c r="E23" s="44">
        <v>5217.4000000000005</v>
      </c>
      <c r="F23" s="45"/>
      <c r="G23" s="46">
        <f>ROUND(E23*F23,2)</f>
        <v>0</v>
      </c>
    </row>
    <row r="24" spans="1:7" ht="30" customHeight="1" thickBot="1">
      <c r="A24" s="36">
        <v>6</v>
      </c>
      <c r="B24" s="37"/>
      <c r="C24" s="38" t="s">
        <v>32</v>
      </c>
      <c r="D24" s="37" t="s">
        <v>254</v>
      </c>
      <c r="E24" s="39">
        <v>939.5</v>
      </c>
      <c r="F24" s="40"/>
      <c r="G24" s="41">
        <f>ROUND(E24*F24,2)</f>
        <v>0</v>
      </c>
    </row>
    <row r="25" spans="1:7" ht="30" customHeight="1" thickBot="1">
      <c r="A25" s="28"/>
      <c r="B25" s="29" t="s">
        <v>33</v>
      </c>
      <c r="C25" s="30" t="s">
        <v>34</v>
      </c>
      <c r="D25" s="29" t="s">
        <v>12</v>
      </c>
      <c r="E25" s="29" t="s">
        <v>12</v>
      </c>
      <c r="F25" s="29" t="s">
        <v>12</v>
      </c>
      <c r="G25" s="31" t="s">
        <v>12</v>
      </c>
    </row>
    <row r="26" spans="1:7" ht="30" customHeight="1">
      <c r="A26" s="32"/>
      <c r="B26" s="33" t="s">
        <v>35</v>
      </c>
      <c r="C26" s="34" t="s">
        <v>34</v>
      </c>
      <c r="D26" s="33" t="s">
        <v>12</v>
      </c>
      <c r="E26" s="33" t="s">
        <v>12</v>
      </c>
      <c r="F26" s="33" t="s">
        <v>12</v>
      </c>
      <c r="G26" s="35" t="s">
        <v>12</v>
      </c>
    </row>
    <row r="27" spans="1:7" ht="30" customHeight="1">
      <c r="A27" s="42">
        <v>7</v>
      </c>
      <c r="B27" s="19"/>
      <c r="C27" s="43" t="s">
        <v>36</v>
      </c>
      <c r="D27" s="19" t="s">
        <v>254</v>
      </c>
      <c r="E27" s="44">
        <v>939.5</v>
      </c>
      <c r="F27" s="45"/>
      <c r="G27" s="46">
        <f>ROUND(E27*F27,2)</f>
        <v>0</v>
      </c>
    </row>
    <row r="28" spans="1:7" ht="30" customHeight="1" thickBot="1">
      <c r="A28" s="36">
        <v>8</v>
      </c>
      <c r="B28" s="37"/>
      <c r="C28" s="38" t="s">
        <v>39</v>
      </c>
      <c r="D28" s="37" t="s">
        <v>254</v>
      </c>
      <c r="E28" s="39">
        <v>50</v>
      </c>
      <c r="F28" s="40"/>
      <c r="G28" s="41">
        <f>ROUND(E28*F28,2)</f>
        <v>0</v>
      </c>
    </row>
    <row r="29" spans="1:7" ht="30" customHeight="1" thickTop="1" thickBot="1">
      <c r="A29" s="81"/>
      <c r="B29" s="82"/>
      <c r="C29" s="83" t="s">
        <v>25</v>
      </c>
      <c r="D29" s="82"/>
      <c r="E29" s="82"/>
      <c r="F29" s="84"/>
      <c r="G29" s="85">
        <f>SUBTOTAL(9,G21:G28)</f>
        <v>0</v>
      </c>
    </row>
    <row r="30" spans="1:7" ht="30" customHeight="1" thickTop="1" thickBot="1">
      <c r="A30" s="86"/>
      <c r="B30" s="87" t="s">
        <v>41</v>
      </c>
      <c r="C30" s="88" t="s">
        <v>42</v>
      </c>
      <c r="D30" s="87" t="s">
        <v>12</v>
      </c>
      <c r="E30" s="87" t="s">
        <v>12</v>
      </c>
      <c r="F30" s="87" t="s">
        <v>12</v>
      </c>
      <c r="G30" s="89" t="s">
        <v>12</v>
      </c>
    </row>
    <row r="31" spans="1:7" ht="30" customHeight="1" thickBot="1">
      <c r="A31" s="28"/>
      <c r="B31" s="29" t="s">
        <v>43</v>
      </c>
      <c r="C31" s="30" t="s">
        <v>44</v>
      </c>
      <c r="D31" s="29" t="s">
        <v>12</v>
      </c>
      <c r="E31" s="29" t="s">
        <v>12</v>
      </c>
      <c r="F31" s="29" t="s">
        <v>12</v>
      </c>
      <c r="G31" s="31" t="s">
        <v>12</v>
      </c>
    </row>
    <row r="32" spans="1:7" ht="30" customHeight="1">
      <c r="A32" s="32"/>
      <c r="B32" s="33" t="s">
        <v>45</v>
      </c>
      <c r="C32" s="34" t="s">
        <v>46</v>
      </c>
      <c r="D32" s="33" t="s">
        <v>12</v>
      </c>
      <c r="E32" s="33" t="s">
        <v>12</v>
      </c>
      <c r="F32" s="33" t="s">
        <v>12</v>
      </c>
      <c r="G32" s="35" t="s">
        <v>12</v>
      </c>
    </row>
    <row r="33" spans="1:7" ht="30" customHeight="1">
      <c r="A33" s="42">
        <v>9</v>
      </c>
      <c r="B33" s="19"/>
      <c r="C33" s="43" t="s">
        <v>178</v>
      </c>
      <c r="D33" s="19" t="s">
        <v>48</v>
      </c>
      <c r="E33" s="44">
        <v>22</v>
      </c>
      <c r="F33" s="45"/>
      <c r="G33" s="46">
        <f>ROUND(E33*F33,2)</f>
        <v>0</v>
      </c>
    </row>
    <row r="34" spans="1:7" ht="30" customHeight="1" thickBot="1">
      <c r="A34" s="36">
        <v>10</v>
      </c>
      <c r="B34" s="37"/>
      <c r="C34" s="38" t="s">
        <v>179</v>
      </c>
      <c r="D34" s="37" t="s">
        <v>50</v>
      </c>
      <c r="E34" s="39">
        <v>2</v>
      </c>
      <c r="F34" s="40"/>
      <c r="G34" s="41">
        <f>ROUND(E34*F34,2)</f>
        <v>0</v>
      </c>
    </row>
    <row r="35" spans="1:7" ht="30" customHeight="1" thickTop="1" thickBot="1">
      <c r="A35" s="48"/>
      <c r="B35" s="49"/>
      <c r="C35" s="50" t="s">
        <v>25</v>
      </c>
      <c r="D35" s="49"/>
      <c r="E35" s="49"/>
      <c r="F35" s="51"/>
      <c r="G35" s="52">
        <f>SUBTOTAL(9,G31:G34)</f>
        <v>0</v>
      </c>
    </row>
    <row r="36" spans="1:7" ht="30" customHeight="1" thickTop="1" thickBot="1">
      <c r="A36" s="24"/>
      <c r="B36" s="25" t="s">
        <v>56</v>
      </c>
      <c r="C36" s="26" t="s">
        <v>57</v>
      </c>
      <c r="D36" s="25" t="s">
        <v>12</v>
      </c>
      <c r="E36" s="25" t="s">
        <v>12</v>
      </c>
      <c r="F36" s="25" t="s">
        <v>12</v>
      </c>
      <c r="G36" s="27" t="s">
        <v>12</v>
      </c>
    </row>
    <row r="37" spans="1:7" ht="30" customHeight="1" thickBot="1">
      <c r="A37" s="28"/>
      <c r="B37" s="29" t="s">
        <v>58</v>
      </c>
      <c r="C37" s="30" t="s">
        <v>59</v>
      </c>
      <c r="D37" s="29" t="s">
        <v>12</v>
      </c>
      <c r="E37" s="29" t="s">
        <v>12</v>
      </c>
      <c r="F37" s="29" t="s">
        <v>12</v>
      </c>
      <c r="G37" s="31" t="s">
        <v>12</v>
      </c>
    </row>
    <row r="38" spans="1:7" ht="30" customHeight="1">
      <c r="A38" s="32"/>
      <c r="B38" s="33" t="s">
        <v>60</v>
      </c>
      <c r="C38" s="34" t="s">
        <v>59</v>
      </c>
      <c r="D38" s="33" t="s">
        <v>12</v>
      </c>
      <c r="E38" s="33" t="s">
        <v>12</v>
      </c>
      <c r="F38" s="33" t="s">
        <v>12</v>
      </c>
      <c r="G38" s="35" t="s">
        <v>12</v>
      </c>
    </row>
    <row r="39" spans="1:7" ht="30" customHeight="1" thickBot="1">
      <c r="A39" s="36">
        <v>11</v>
      </c>
      <c r="B39" s="37"/>
      <c r="C39" s="38" t="s">
        <v>61</v>
      </c>
      <c r="D39" s="37" t="s">
        <v>255</v>
      </c>
      <c r="E39" s="54">
        <v>1933</v>
      </c>
      <c r="F39" s="40"/>
      <c r="G39" s="41">
        <f>ROUND(E39*F39,2)</f>
        <v>0</v>
      </c>
    </row>
    <row r="40" spans="1:7" ht="30" customHeight="1" thickBot="1">
      <c r="A40" s="28"/>
      <c r="B40" s="29" t="s">
        <v>62</v>
      </c>
      <c r="C40" s="30" t="s">
        <v>63</v>
      </c>
      <c r="D40" s="29" t="s">
        <v>12</v>
      </c>
      <c r="E40" s="29" t="s">
        <v>12</v>
      </c>
      <c r="F40" s="29" t="s">
        <v>12</v>
      </c>
      <c r="G40" s="31" t="s">
        <v>12</v>
      </c>
    </row>
    <row r="41" spans="1:7" ht="30" customHeight="1">
      <c r="A41" s="32"/>
      <c r="B41" s="33" t="s">
        <v>64</v>
      </c>
      <c r="C41" s="34" t="s">
        <v>65</v>
      </c>
      <c r="D41" s="33" t="s">
        <v>12</v>
      </c>
      <c r="E41" s="33" t="s">
        <v>12</v>
      </c>
      <c r="F41" s="33" t="s">
        <v>12</v>
      </c>
      <c r="G41" s="35" t="s">
        <v>12</v>
      </c>
    </row>
    <row r="42" spans="1:7" ht="30" customHeight="1">
      <c r="A42" s="42">
        <v>12</v>
      </c>
      <c r="B42" s="19"/>
      <c r="C42" s="43" t="s">
        <v>66</v>
      </c>
      <c r="D42" s="19" t="s">
        <v>255</v>
      </c>
      <c r="E42" s="44">
        <v>1375.92</v>
      </c>
      <c r="F42" s="45"/>
      <c r="G42" s="46">
        <f>ROUND(E42*F42,2)</f>
        <v>0</v>
      </c>
    </row>
    <row r="43" spans="1:7" ht="30" customHeight="1">
      <c r="A43" s="42"/>
      <c r="B43" s="19" t="s">
        <v>67</v>
      </c>
      <c r="C43" s="43" t="s">
        <v>68</v>
      </c>
      <c r="D43" s="19" t="s">
        <v>12</v>
      </c>
      <c r="E43" s="19" t="s">
        <v>12</v>
      </c>
      <c r="F43" s="19" t="s">
        <v>12</v>
      </c>
      <c r="G43" s="20" t="s">
        <v>12</v>
      </c>
    </row>
    <row r="44" spans="1:7" ht="30" customHeight="1" thickBot="1">
      <c r="A44" s="36">
        <v>13</v>
      </c>
      <c r="B44" s="37"/>
      <c r="C44" s="38" t="s">
        <v>68</v>
      </c>
      <c r="D44" s="37" t="s">
        <v>254</v>
      </c>
      <c r="E44" s="39">
        <v>306.88</v>
      </c>
      <c r="F44" s="40"/>
      <c r="G44" s="41">
        <f>ROUND(E44*F44,2)</f>
        <v>0</v>
      </c>
    </row>
    <row r="45" spans="1:7" ht="30" customHeight="1" thickBot="1">
      <c r="A45" s="28"/>
      <c r="B45" s="29" t="s">
        <v>69</v>
      </c>
      <c r="C45" s="30" t="s">
        <v>70</v>
      </c>
      <c r="D45" s="29" t="s">
        <v>12</v>
      </c>
      <c r="E45" s="29" t="s">
        <v>12</v>
      </c>
      <c r="F45" s="29" t="s">
        <v>12</v>
      </c>
      <c r="G45" s="31" t="s">
        <v>12</v>
      </c>
    </row>
    <row r="46" spans="1:7" ht="30" customHeight="1">
      <c r="A46" s="32"/>
      <c r="B46" s="33" t="s">
        <v>71</v>
      </c>
      <c r="C46" s="77" t="s">
        <v>72</v>
      </c>
      <c r="D46" s="33" t="s">
        <v>12</v>
      </c>
      <c r="E46" s="33" t="s">
        <v>12</v>
      </c>
      <c r="F46" s="33" t="s">
        <v>12</v>
      </c>
      <c r="G46" s="35" t="s">
        <v>12</v>
      </c>
    </row>
    <row r="47" spans="1:7" ht="30" customHeight="1">
      <c r="A47" s="42">
        <v>14</v>
      </c>
      <c r="B47" s="19"/>
      <c r="C47" s="43" t="s">
        <v>73</v>
      </c>
      <c r="D47" s="19" t="s">
        <v>255</v>
      </c>
      <c r="E47" s="44">
        <v>1494</v>
      </c>
      <c r="F47" s="45"/>
      <c r="G47" s="46">
        <f>ROUND(E47*F47,2)</f>
        <v>0</v>
      </c>
    </row>
    <row r="48" spans="1:7" ht="30" customHeight="1" thickBot="1">
      <c r="A48" s="36">
        <v>15</v>
      </c>
      <c r="B48" s="37"/>
      <c r="C48" s="38" t="s">
        <v>74</v>
      </c>
      <c r="D48" s="37" t="s">
        <v>255</v>
      </c>
      <c r="E48" s="39">
        <v>3107.13</v>
      </c>
      <c r="F48" s="40"/>
      <c r="G48" s="41">
        <f>ROUND(E48*F48,2)</f>
        <v>0</v>
      </c>
    </row>
    <row r="49" spans="1:7" ht="30" customHeight="1" thickBot="1">
      <c r="A49" s="28"/>
      <c r="B49" s="29" t="s">
        <v>75</v>
      </c>
      <c r="C49" s="30" t="s">
        <v>76</v>
      </c>
      <c r="D49" s="29" t="s">
        <v>12</v>
      </c>
      <c r="E49" s="29" t="s">
        <v>12</v>
      </c>
      <c r="F49" s="29" t="s">
        <v>12</v>
      </c>
      <c r="G49" s="31" t="s">
        <v>12</v>
      </c>
    </row>
    <row r="50" spans="1:7" ht="30" customHeight="1">
      <c r="A50" s="32"/>
      <c r="B50" s="33" t="s">
        <v>77</v>
      </c>
      <c r="C50" s="34" t="s">
        <v>76</v>
      </c>
      <c r="D50" s="33" t="s">
        <v>12</v>
      </c>
      <c r="E50" s="33" t="s">
        <v>12</v>
      </c>
      <c r="F50" s="33" t="s">
        <v>12</v>
      </c>
      <c r="G50" s="35" t="s">
        <v>12</v>
      </c>
    </row>
    <row r="51" spans="1:7" ht="30" customHeight="1">
      <c r="A51" s="96">
        <v>16</v>
      </c>
      <c r="B51" s="97"/>
      <c r="C51" s="43" t="s">
        <v>219</v>
      </c>
      <c r="D51" s="19" t="s">
        <v>255</v>
      </c>
      <c r="E51" s="44">
        <v>434</v>
      </c>
      <c r="F51" s="45"/>
      <c r="G51" s="46">
        <f>ROUND(E51*F51,2)</f>
        <v>0</v>
      </c>
    </row>
    <row r="52" spans="1:7" ht="30" customHeight="1" thickBot="1">
      <c r="A52" s="56">
        <v>17</v>
      </c>
      <c r="B52" s="57"/>
      <c r="C52" s="58" t="s">
        <v>153</v>
      </c>
      <c r="D52" s="57" t="s">
        <v>255</v>
      </c>
      <c r="E52" s="72">
        <v>1493.1000000000001</v>
      </c>
      <c r="F52" s="60"/>
      <c r="G52" s="61">
        <f>ROUND(E52*F52,2)</f>
        <v>0</v>
      </c>
    </row>
    <row r="53" spans="1:7" ht="30" customHeight="1" thickTop="1" thickBot="1">
      <c r="A53" s="73"/>
      <c r="B53" s="74" t="s">
        <v>79</v>
      </c>
      <c r="C53" s="75" t="s">
        <v>80</v>
      </c>
      <c r="D53" s="74" t="s">
        <v>12</v>
      </c>
      <c r="E53" s="74" t="s">
        <v>12</v>
      </c>
      <c r="F53" s="74" t="s">
        <v>12</v>
      </c>
      <c r="G53" s="76" t="s">
        <v>12</v>
      </c>
    </row>
    <row r="54" spans="1:7" ht="30" customHeight="1">
      <c r="A54" s="32"/>
      <c r="B54" s="33" t="s">
        <v>81</v>
      </c>
      <c r="C54" s="77" t="s">
        <v>82</v>
      </c>
      <c r="D54" s="33" t="s">
        <v>12</v>
      </c>
      <c r="E54" s="33" t="s">
        <v>12</v>
      </c>
      <c r="F54" s="33" t="s">
        <v>12</v>
      </c>
      <c r="G54" s="35" t="s">
        <v>12</v>
      </c>
    </row>
    <row r="55" spans="1:7" ht="30" customHeight="1">
      <c r="A55" s="42">
        <v>18</v>
      </c>
      <c r="B55" s="19"/>
      <c r="C55" s="43" t="s">
        <v>83</v>
      </c>
      <c r="D55" s="19" t="s">
        <v>255</v>
      </c>
      <c r="E55" s="44">
        <v>434</v>
      </c>
      <c r="F55" s="45"/>
      <c r="G55" s="46">
        <f>ROUND(E55*F55,2)</f>
        <v>0</v>
      </c>
    </row>
    <row r="56" spans="1:7" ht="30" customHeight="1" thickBot="1">
      <c r="A56" s="36">
        <v>19</v>
      </c>
      <c r="B56" s="37"/>
      <c r="C56" s="38" t="s">
        <v>159</v>
      </c>
      <c r="D56" s="37" t="s">
        <v>255</v>
      </c>
      <c r="E56" s="39">
        <v>1227.5</v>
      </c>
      <c r="F56" s="40"/>
      <c r="G56" s="41">
        <f>ROUND(E56*F56,2)</f>
        <v>0</v>
      </c>
    </row>
    <row r="57" spans="1:7" ht="30" customHeight="1" thickBot="1">
      <c r="A57" s="28"/>
      <c r="B57" s="29" t="s">
        <v>84</v>
      </c>
      <c r="C57" s="30" t="s">
        <v>85</v>
      </c>
      <c r="D57" s="29" t="s">
        <v>12</v>
      </c>
      <c r="E57" s="29" t="s">
        <v>12</v>
      </c>
      <c r="F57" s="29" t="s">
        <v>12</v>
      </c>
      <c r="G57" s="31" t="s">
        <v>12</v>
      </c>
    </row>
    <row r="58" spans="1:7" ht="30" customHeight="1">
      <c r="A58" s="32"/>
      <c r="B58" s="33" t="s">
        <v>86</v>
      </c>
      <c r="C58" s="34" t="s">
        <v>85</v>
      </c>
      <c r="D58" s="33" t="s">
        <v>12</v>
      </c>
      <c r="E58" s="33" t="s">
        <v>12</v>
      </c>
      <c r="F58" s="33" t="s">
        <v>12</v>
      </c>
      <c r="G58" s="35" t="s">
        <v>12</v>
      </c>
    </row>
    <row r="59" spans="1:7" ht="30" customHeight="1" thickBot="1">
      <c r="A59" s="36">
        <v>20</v>
      </c>
      <c r="B59" s="37"/>
      <c r="C59" s="38" t="s">
        <v>160</v>
      </c>
      <c r="D59" s="37" t="s">
        <v>255</v>
      </c>
      <c r="E59" s="39">
        <v>1049.05</v>
      </c>
      <c r="F59" s="40"/>
      <c r="G59" s="41">
        <f>ROUND(E59*F59,2)</f>
        <v>0</v>
      </c>
    </row>
    <row r="60" spans="1:7" ht="30" customHeight="1" thickTop="1" thickBot="1">
      <c r="A60" s="48"/>
      <c r="B60" s="49"/>
      <c r="C60" s="50" t="s">
        <v>25</v>
      </c>
      <c r="D60" s="49"/>
      <c r="E60" s="49"/>
      <c r="F60" s="51"/>
      <c r="G60" s="52">
        <f>SUBTOTAL(9,G37:G59)</f>
        <v>0</v>
      </c>
    </row>
    <row r="61" spans="1:7" ht="30" customHeight="1" thickTop="1" thickBot="1">
      <c r="A61" s="24"/>
      <c r="B61" s="25" t="s">
        <v>88</v>
      </c>
      <c r="C61" s="26" t="s">
        <v>89</v>
      </c>
      <c r="D61" s="25" t="s">
        <v>12</v>
      </c>
      <c r="E61" s="25" t="s">
        <v>12</v>
      </c>
      <c r="F61" s="25" t="s">
        <v>12</v>
      </c>
      <c r="G61" s="27" t="s">
        <v>12</v>
      </c>
    </row>
    <row r="62" spans="1:7" ht="30" customHeight="1" thickBot="1">
      <c r="A62" s="28"/>
      <c r="B62" s="29" t="s">
        <v>90</v>
      </c>
      <c r="C62" s="30" t="s">
        <v>91</v>
      </c>
      <c r="D62" s="29" t="s">
        <v>12</v>
      </c>
      <c r="E62" s="29" t="s">
        <v>12</v>
      </c>
      <c r="F62" s="29" t="s">
        <v>12</v>
      </c>
      <c r="G62" s="31" t="s">
        <v>12</v>
      </c>
    </row>
    <row r="63" spans="1:7" ht="30" customHeight="1">
      <c r="A63" s="32"/>
      <c r="B63" s="33" t="s">
        <v>92</v>
      </c>
      <c r="C63" s="34" t="s">
        <v>93</v>
      </c>
      <c r="D63" s="33" t="s">
        <v>12</v>
      </c>
      <c r="E63" s="33" t="s">
        <v>12</v>
      </c>
      <c r="F63" s="33" t="s">
        <v>12</v>
      </c>
      <c r="G63" s="35" t="s">
        <v>12</v>
      </c>
    </row>
    <row r="64" spans="1:7" ht="30" customHeight="1">
      <c r="A64" s="42">
        <v>21</v>
      </c>
      <c r="B64" s="19"/>
      <c r="C64" s="43" t="s">
        <v>161</v>
      </c>
      <c r="D64" s="19" t="s">
        <v>255</v>
      </c>
      <c r="E64" s="44">
        <v>983</v>
      </c>
      <c r="F64" s="45"/>
      <c r="G64" s="46">
        <f>ROUND(E64*F64,2)</f>
        <v>0</v>
      </c>
    </row>
    <row r="65" spans="1:7" ht="30" customHeight="1" thickBot="1">
      <c r="A65" s="42"/>
      <c r="B65" s="19"/>
      <c r="C65" s="58" t="s">
        <v>217</v>
      </c>
      <c r="D65" s="57" t="s">
        <v>255</v>
      </c>
      <c r="E65" s="72">
        <v>208</v>
      </c>
      <c r="F65" s="60"/>
      <c r="G65" s="61">
        <f>ROUND(E65*F65,2)</f>
        <v>0</v>
      </c>
    </row>
    <row r="66" spans="1:7" ht="30" customHeight="1" thickTop="1">
      <c r="A66" s="42"/>
      <c r="B66" s="19" t="s">
        <v>95</v>
      </c>
      <c r="C66" s="43" t="s">
        <v>96</v>
      </c>
      <c r="D66" s="19" t="s">
        <v>12</v>
      </c>
      <c r="E66" s="19" t="s">
        <v>12</v>
      </c>
      <c r="F66" s="19" t="s">
        <v>12</v>
      </c>
      <c r="G66" s="20" t="s">
        <v>12</v>
      </c>
    </row>
    <row r="67" spans="1:7" ht="30" customHeight="1">
      <c r="A67" s="42"/>
      <c r="B67" s="19"/>
      <c r="C67" s="43" t="s">
        <v>221</v>
      </c>
      <c r="D67" s="19" t="s">
        <v>255</v>
      </c>
      <c r="E67" s="44">
        <v>208</v>
      </c>
      <c r="F67" s="45"/>
      <c r="G67" s="46">
        <f>ROUND(E67*F67,2)</f>
        <v>0</v>
      </c>
    </row>
    <row r="68" spans="1:7" ht="30" customHeight="1">
      <c r="A68" s="42">
        <v>22</v>
      </c>
      <c r="B68" s="19"/>
      <c r="C68" s="43" t="s">
        <v>260</v>
      </c>
      <c r="D68" s="19" t="s">
        <v>255</v>
      </c>
      <c r="E68" s="44">
        <v>1009.03</v>
      </c>
      <c r="F68" s="45"/>
      <c r="G68" s="46">
        <f>ROUND(E68*F68,2)</f>
        <v>0</v>
      </c>
    </row>
    <row r="69" spans="1:7" ht="30" customHeight="1">
      <c r="A69" s="42"/>
      <c r="B69" s="19" t="s">
        <v>157</v>
      </c>
      <c r="C69" s="43" t="s">
        <v>158</v>
      </c>
      <c r="D69" s="19" t="s">
        <v>12</v>
      </c>
      <c r="E69" s="19" t="s">
        <v>12</v>
      </c>
      <c r="F69" s="19" t="s">
        <v>12</v>
      </c>
      <c r="G69" s="20" t="s">
        <v>12</v>
      </c>
    </row>
    <row r="70" spans="1:7" ht="30" customHeight="1">
      <c r="A70" s="96"/>
      <c r="B70" s="97" t="s">
        <v>157</v>
      </c>
      <c r="C70" s="98" t="s">
        <v>158</v>
      </c>
      <c r="D70" s="97" t="s">
        <v>12</v>
      </c>
      <c r="E70" s="97" t="s">
        <v>12</v>
      </c>
      <c r="F70" s="97" t="s">
        <v>12</v>
      </c>
      <c r="G70" s="113" t="s">
        <v>12</v>
      </c>
    </row>
    <row r="71" spans="1:7" ht="30" customHeight="1">
      <c r="A71" s="36">
        <v>23</v>
      </c>
      <c r="B71" s="37"/>
      <c r="C71" s="38" t="s">
        <v>218</v>
      </c>
      <c r="D71" s="37" t="s">
        <v>255</v>
      </c>
      <c r="E71" s="39">
        <v>139</v>
      </c>
      <c r="F71" s="40"/>
      <c r="G71" s="41">
        <f>ROUND(E71*F71,2)</f>
        <v>0</v>
      </c>
    </row>
    <row r="72" spans="1:7" ht="30" customHeight="1" thickBot="1">
      <c r="A72" s="36">
        <v>24</v>
      </c>
      <c r="B72" s="37"/>
      <c r="C72" s="38" t="s">
        <v>239</v>
      </c>
      <c r="D72" s="37" t="s">
        <v>255</v>
      </c>
      <c r="E72" s="39">
        <v>87</v>
      </c>
      <c r="F72" s="40"/>
      <c r="G72" s="41">
        <f>ROUND(E72*F72,2)</f>
        <v>0</v>
      </c>
    </row>
    <row r="73" spans="1:7" ht="30" customHeight="1" thickTop="1" thickBot="1">
      <c r="A73" s="48"/>
      <c r="B73" s="49"/>
      <c r="C73" s="50" t="s">
        <v>25</v>
      </c>
      <c r="D73" s="49"/>
      <c r="E73" s="49"/>
      <c r="F73" s="51"/>
      <c r="G73" s="52">
        <f>SUBTOTAL(9,G62:G72)</f>
        <v>0</v>
      </c>
    </row>
    <row r="74" spans="1:7" ht="30" customHeight="1" thickTop="1" thickBot="1">
      <c r="A74" s="24"/>
      <c r="B74" s="25" t="s">
        <v>98</v>
      </c>
      <c r="C74" s="26" t="s">
        <v>99</v>
      </c>
      <c r="D74" s="25" t="s">
        <v>12</v>
      </c>
      <c r="E74" s="25" t="s">
        <v>12</v>
      </c>
      <c r="F74" s="25" t="s">
        <v>12</v>
      </c>
      <c r="G74" s="27" t="s">
        <v>12</v>
      </c>
    </row>
    <row r="75" spans="1:7" ht="30" customHeight="1" thickBot="1">
      <c r="A75" s="28"/>
      <c r="B75" s="29" t="s">
        <v>100</v>
      </c>
      <c r="C75" s="30" t="s">
        <v>101</v>
      </c>
      <c r="D75" s="29" t="s">
        <v>12</v>
      </c>
      <c r="E75" s="29" t="s">
        <v>12</v>
      </c>
      <c r="F75" s="29" t="s">
        <v>12</v>
      </c>
      <c r="G75" s="31" t="s">
        <v>12</v>
      </c>
    </row>
    <row r="76" spans="1:7" ht="30" customHeight="1">
      <c r="A76" s="32"/>
      <c r="B76" s="33" t="s">
        <v>102</v>
      </c>
      <c r="C76" s="34" t="s">
        <v>101</v>
      </c>
      <c r="D76" s="33" t="s">
        <v>12</v>
      </c>
      <c r="E76" s="33" t="s">
        <v>12</v>
      </c>
      <c r="F76" s="33" t="s">
        <v>12</v>
      </c>
      <c r="G76" s="35" t="s">
        <v>12</v>
      </c>
    </row>
    <row r="77" spans="1:7" ht="30" customHeight="1" thickBot="1">
      <c r="A77" s="56">
        <v>25</v>
      </c>
      <c r="B77" s="57"/>
      <c r="C77" s="58" t="s">
        <v>103</v>
      </c>
      <c r="D77" s="57" t="s">
        <v>255</v>
      </c>
      <c r="E77" s="72">
        <v>77</v>
      </c>
      <c r="F77" s="60"/>
      <c r="G77" s="61">
        <f>ROUND(E77*F77,2)</f>
        <v>0</v>
      </c>
    </row>
    <row r="78" spans="1:7" ht="30" customHeight="1" thickTop="1" thickBot="1">
      <c r="A78" s="73"/>
      <c r="B78" s="74" t="s">
        <v>105</v>
      </c>
      <c r="C78" s="75" t="s">
        <v>106</v>
      </c>
      <c r="D78" s="74" t="s">
        <v>12</v>
      </c>
      <c r="E78" s="74" t="s">
        <v>12</v>
      </c>
      <c r="F78" s="74" t="s">
        <v>12</v>
      </c>
      <c r="G78" s="76" t="s">
        <v>12</v>
      </c>
    </row>
    <row r="79" spans="1:7" ht="30" customHeight="1">
      <c r="A79" s="32"/>
      <c r="B79" s="33" t="s">
        <v>107</v>
      </c>
      <c r="C79" s="34" t="s">
        <v>106</v>
      </c>
      <c r="D79" s="33" t="s">
        <v>12</v>
      </c>
      <c r="E79" s="33" t="s">
        <v>12</v>
      </c>
      <c r="F79" s="33" t="s">
        <v>12</v>
      </c>
      <c r="G79" s="35" t="s">
        <v>12</v>
      </c>
    </row>
    <row r="80" spans="1:7" ht="30" customHeight="1">
      <c r="A80" s="42">
        <v>26</v>
      </c>
      <c r="B80" s="19"/>
      <c r="C80" s="43" t="s">
        <v>240</v>
      </c>
      <c r="D80" s="19" t="s">
        <v>255</v>
      </c>
      <c r="E80" s="44">
        <v>151</v>
      </c>
      <c r="F80" s="45"/>
      <c r="G80" s="46">
        <f t="shared" ref="G80" si="0">ROUND(E80*F80,2)</f>
        <v>0</v>
      </c>
    </row>
    <row r="81" spans="1:7" ht="30" customHeight="1" thickBot="1">
      <c r="A81" s="36">
        <v>27</v>
      </c>
      <c r="B81" s="37"/>
      <c r="C81" s="38" t="s">
        <v>109</v>
      </c>
      <c r="D81" s="37" t="s">
        <v>48</v>
      </c>
      <c r="E81" s="39">
        <v>57</v>
      </c>
      <c r="F81" s="40"/>
      <c r="G81" s="41">
        <f>ROUND(E81*F81,2)</f>
        <v>0</v>
      </c>
    </row>
    <row r="82" spans="1:7" ht="30" customHeight="1" thickBot="1">
      <c r="A82" s="28"/>
      <c r="B82" s="29" t="s">
        <v>212</v>
      </c>
      <c r="C82" s="30" t="s">
        <v>213</v>
      </c>
      <c r="D82" s="29" t="s">
        <v>12</v>
      </c>
      <c r="E82" s="29" t="s">
        <v>12</v>
      </c>
      <c r="F82" s="29" t="s">
        <v>12</v>
      </c>
      <c r="G82" s="31" t="s">
        <v>12</v>
      </c>
    </row>
    <row r="83" spans="1:7" ht="30" customHeight="1" thickBot="1">
      <c r="A83" s="90">
        <v>28</v>
      </c>
      <c r="B83" s="91"/>
      <c r="C83" s="92" t="s">
        <v>214</v>
      </c>
      <c r="D83" s="91" t="s">
        <v>254</v>
      </c>
      <c r="E83" s="93">
        <v>126</v>
      </c>
      <c r="F83" s="94"/>
      <c r="G83" s="95">
        <f>ROUND(E83*F83,2)</f>
        <v>0</v>
      </c>
    </row>
    <row r="84" spans="1:7" ht="14.25" thickTop="1" thickBot="1">
      <c r="A84" s="48"/>
      <c r="B84" s="49"/>
      <c r="C84" s="50" t="s">
        <v>25</v>
      </c>
      <c r="D84" s="49"/>
      <c r="E84" s="49"/>
      <c r="F84" s="51"/>
      <c r="G84" s="52">
        <f>SUBTOTAL(9,G75:G83)</f>
        <v>0</v>
      </c>
    </row>
    <row r="85" spans="1:7" ht="14.25" thickTop="1" thickBot="1">
      <c r="A85" s="24"/>
      <c r="B85" s="25" t="s">
        <v>230</v>
      </c>
      <c r="C85" s="26" t="s">
        <v>231</v>
      </c>
      <c r="D85" s="25" t="s">
        <v>12</v>
      </c>
      <c r="E85" s="25" t="s">
        <v>12</v>
      </c>
      <c r="F85" s="25" t="s">
        <v>12</v>
      </c>
      <c r="G85" s="27" t="s">
        <v>12</v>
      </c>
    </row>
    <row r="86" spans="1:7">
      <c r="A86" s="32"/>
      <c r="B86" s="33" t="s">
        <v>232</v>
      </c>
      <c r="C86" s="34" t="s">
        <v>233</v>
      </c>
      <c r="D86" s="33" t="s">
        <v>12</v>
      </c>
      <c r="E86" s="33" t="s">
        <v>12</v>
      </c>
      <c r="F86" s="33" t="s">
        <v>12</v>
      </c>
      <c r="G86" s="35" t="s">
        <v>12</v>
      </c>
    </row>
    <row r="87" spans="1:7" ht="13.5" thickBot="1">
      <c r="A87" s="36">
        <v>29</v>
      </c>
      <c r="B87" s="37"/>
      <c r="C87" s="38" t="s">
        <v>234</v>
      </c>
      <c r="D87" s="37" t="s">
        <v>48</v>
      </c>
      <c r="E87" s="39">
        <v>70</v>
      </c>
      <c r="F87" s="40"/>
      <c r="G87" s="41">
        <f>ROUND(E87*F87,2)</f>
        <v>0</v>
      </c>
    </row>
    <row r="88" spans="1:7" ht="13.5" thickBot="1">
      <c r="A88" s="28"/>
      <c r="B88" s="29" t="s">
        <v>235</v>
      </c>
      <c r="C88" s="30" t="s">
        <v>236</v>
      </c>
      <c r="D88" s="29" t="s">
        <v>12</v>
      </c>
      <c r="E88" s="29" t="s">
        <v>12</v>
      </c>
      <c r="F88" s="29" t="s">
        <v>12</v>
      </c>
      <c r="G88" s="31" t="s">
        <v>12</v>
      </c>
    </row>
    <row r="89" spans="1:7" ht="13.5" thickBot="1">
      <c r="A89" s="125">
        <v>30</v>
      </c>
      <c r="B89" s="126"/>
      <c r="C89" s="127" t="s">
        <v>237</v>
      </c>
      <c r="D89" s="126" t="s">
        <v>48</v>
      </c>
      <c r="E89" s="128">
        <v>200</v>
      </c>
      <c r="F89" s="129"/>
      <c r="G89" s="130">
        <f>ROUND(E89*F89,2)</f>
        <v>0</v>
      </c>
    </row>
    <row r="90" spans="1:7" ht="14.25" thickTop="1" thickBot="1">
      <c r="A90" s="48"/>
      <c r="B90" s="49"/>
      <c r="C90" s="50" t="s">
        <v>25</v>
      </c>
      <c r="D90" s="49"/>
      <c r="E90" s="49"/>
      <c r="F90" s="51"/>
      <c r="G90" s="52">
        <f>SUBTOTAL(9,G86:G89)</f>
        <v>0</v>
      </c>
    </row>
    <row r="91" spans="1:7" ht="14.25" thickTop="1" thickBot="1">
      <c r="A91" s="24"/>
      <c r="B91" s="25" t="s">
        <v>127</v>
      </c>
      <c r="C91" s="26" t="s">
        <v>128</v>
      </c>
      <c r="D91" s="25" t="s">
        <v>12</v>
      </c>
      <c r="E91" s="25" t="s">
        <v>12</v>
      </c>
      <c r="F91" s="25" t="s">
        <v>12</v>
      </c>
      <c r="G91" s="27" t="s">
        <v>12</v>
      </c>
    </row>
    <row r="92" spans="1:7" ht="24.75" thickBot="1">
      <c r="A92" s="28"/>
      <c r="B92" s="29" t="s">
        <v>129</v>
      </c>
      <c r="C92" s="106" t="s">
        <v>270</v>
      </c>
      <c r="D92" s="29" t="s">
        <v>12</v>
      </c>
      <c r="E92" s="29" t="s">
        <v>12</v>
      </c>
      <c r="F92" s="29" t="s">
        <v>12</v>
      </c>
      <c r="G92" s="31" t="s">
        <v>12</v>
      </c>
    </row>
    <row r="93" spans="1:7" ht="24">
      <c r="A93" s="32"/>
      <c r="B93" s="33" t="s">
        <v>272</v>
      </c>
      <c r="C93" s="77" t="s">
        <v>271</v>
      </c>
      <c r="D93" s="33" t="s">
        <v>12</v>
      </c>
      <c r="E93" s="33" t="s">
        <v>12</v>
      </c>
      <c r="F93" s="33" t="s">
        <v>12</v>
      </c>
      <c r="G93" s="35" t="s">
        <v>12</v>
      </c>
    </row>
    <row r="94" spans="1:7" ht="15" thickBot="1">
      <c r="A94" s="36">
        <v>31</v>
      </c>
      <c r="B94" s="37"/>
      <c r="C94" s="58" t="s">
        <v>273</v>
      </c>
      <c r="D94" s="37" t="s">
        <v>255</v>
      </c>
      <c r="E94" s="39">
        <v>1376</v>
      </c>
      <c r="F94" s="40"/>
      <c r="G94" s="41">
        <f>ROUND(E94*F94,2)</f>
        <v>0</v>
      </c>
    </row>
    <row r="95" spans="1:7" ht="14.25" thickTop="1" thickBot="1">
      <c r="A95" s="48"/>
      <c r="B95" s="49"/>
      <c r="C95" s="50" t="s">
        <v>25</v>
      </c>
      <c r="D95" s="49"/>
      <c r="E95" s="49"/>
      <c r="F95" s="51"/>
      <c r="G95" s="52">
        <f>SUBTOTAL(9,G92:G94)</f>
        <v>0</v>
      </c>
    </row>
    <row r="96" spans="1:7" ht="14.25" thickTop="1" thickBot="1">
      <c r="A96" s="48"/>
      <c r="B96" s="49"/>
      <c r="C96" s="50" t="s">
        <v>201</v>
      </c>
      <c r="D96" s="49"/>
      <c r="E96" s="49"/>
      <c r="F96" s="107"/>
      <c r="G96" s="108">
        <f>SUBTOTAL(9,G8:G95)</f>
        <v>0</v>
      </c>
    </row>
    <row r="97" ht="13.5" thickTop="1"/>
    <row r="136" spans="5:5">
      <c r="E136" s="16">
        <v>32</v>
      </c>
    </row>
  </sheetData>
  <mergeCells count="8">
    <mergeCell ref="A1:G1"/>
    <mergeCell ref="A2:G2"/>
    <mergeCell ref="A3:G3"/>
    <mergeCell ref="A4:G4"/>
    <mergeCell ref="A5:A6"/>
    <mergeCell ref="B5:B6"/>
    <mergeCell ref="C5:C6"/>
    <mergeCell ref="D5:E5"/>
  </mergeCells>
  <pageMargins left="0.59055118110236227" right="0.39370078740157483" top="0.59055118110236227" bottom="0.59055118110236227" header="0.39370078740157483" footer="0.39370078740157483"/>
  <pageSetup paperSize="9" scale="79" firstPageNumber="94" orientation="portrait" r:id="rId1"/>
  <headerFooter>
    <oddHeader>&amp;L&amp;8&amp;R&amp;8</oddHeader>
    <oddFooter>&amp;L&amp;8MP-MOSTY Sp. z o.o.&amp;R&amp;8&amp;P</oddFooter>
  </headerFooter>
  <rowBreaks count="3" manualBreakCount="3">
    <brk id="29" max="6" man="1"/>
    <brk id="52" max="6" man="1"/>
    <brk id="7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showGridLines="0" showZeros="0" view="pageBreakPreview" topLeftCell="A100" zoomScaleNormal="100" zoomScaleSheetLayoutView="100" workbookViewId="0">
      <selection activeCell="C115" sqref="C115"/>
    </sheetView>
  </sheetViews>
  <sheetFormatPr defaultRowHeight="12.75"/>
  <cols>
    <col min="1" max="1" width="4.625" style="16" customWidth="1"/>
    <col min="2" max="2" width="10.625" style="16" customWidth="1"/>
    <col min="3" max="3" width="42.625" style="16" customWidth="1"/>
    <col min="4" max="4" width="6.625" style="16" customWidth="1"/>
    <col min="5" max="5" width="10.625" style="16" customWidth="1"/>
    <col min="6" max="6" width="9.625" style="16" customWidth="1"/>
    <col min="7" max="7" width="13.625" style="16" customWidth="1"/>
    <col min="8" max="8" width="9" style="16"/>
    <col min="9" max="9" width="9" style="133"/>
    <col min="10" max="10" width="9" style="134"/>
    <col min="11" max="16384" width="9" style="16"/>
  </cols>
  <sheetData>
    <row r="1" spans="1:7" ht="44.25" customHeight="1" thickTop="1">
      <c r="A1" s="147" t="s">
        <v>0</v>
      </c>
      <c r="B1" s="148"/>
      <c r="C1" s="148"/>
      <c r="D1" s="148"/>
      <c r="E1" s="148"/>
      <c r="F1" s="148"/>
      <c r="G1" s="149"/>
    </row>
    <row r="2" spans="1:7" ht="36" customHeight="1">
      <c r="A2" s="150" t="s">
        <v>196</v>
      </c>
      <c r="B2" s="151"/>
      <c r="C2" s="151"/>
      <c r="D2" s="151"/>
      <c r="E2" s="151"/>
      <c r="F2" s="151"/>
      <c r="G2" s="152"/>
    </row>
    <row r="3" spans="1:7" ht="25.5" customHeight="1">
      <c r="A3" s="153" t="s">
        <v>264</v>
      </c>
      <c r="B3" s="154"/>
      <c r="C3" s="154"/>
      <c r="D3" s="154"/>
      <c r="E3" s="154"/>
      <c r="F3" s="154"/>
      <c r="G3" s="155"/>
    </row>
    <row r="4" spans="1:7" ht="27.75" customHeight="1" thickBot="1">
      <c r="A4" s="156" t="s">
        <v>180</v>
      </c>
      <c r="B4" s="157"/>
      <c r="C4" s="157"/>
      <c r="D4" s="157"/>
      <c r="E4" s="157"/>
      <c r="F4" s="157"/>
      <c r="G4" s="158"/>
    </row>
    <row r="5" spans="1:7" ht="33" customHeight="1" thickTop="1">
      <c r="A5" s="159" t="s">
        <v>1</v>
      </c>
      <c r="B5" s="161" t="s">
        <v>2</v>
      </c>
      <c r="C5" s="163" t="s">
        <v>3</v>
      </c>
      <c r="D5" s="163" t="s">
        <v>4</v>
      </c>
      <c r="E5" s="163"/>
      <c r="F5" s="17" t="s">
        <v>7</v>
      </c>
      <c r="G5" s="18" t="s">
        <v>9</v>
      </c>
    </row>
    <row r="6" spans="1:7" ht="33" customHeight="1">
      <c r="A6" s="160"/>
      <c r="B6" s="162"/>
      <c r="C6" s="164"/>
      <c r="D6" s="19" t="s">
        <v>5</v>
      </c>
      <c r="E6" s="19" t="s">
        <v>6</v>
      </c>
      <c r="F6" s="19" t="s">
        <v>8</v>
      </c>
      <c r="G6" s="20" t="s">
        <v>8</v>
      </c>
    </row>
    <row r="7" spans="1:7" ht="12" customHeight="1" thickBot="1">
      <c r="A7" s="21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3">
        <v>7</v>
      </c>
    </row>
    <row r="8" spans="1:7" ht="30" customHeight="1" thickTop="1" thickBot="1">
      <c r="A8" s="24"/>
      <c r="B8" s="25" t="s">
        <v>10</v>
      </c>
      <c r="C8" s="26" t="s">
        <v>11</v>
      </c>
      <c r="D8" s="25" t="s">
        <v>12</v>
      </c>
      <c r="E8" s="25" t="s">
        <v>12</v>
      </c>
      <c r="F8" s="25" t="s">
        <v>12</v>
      </c>
      <c r="G8" s="27" t="s">
        <v>12</v>
      </c>
    </row>
    <row r="9" spans="1:7" ht="30" customHeight="1" thickBot="1">
      <c r="A9" s="28"/>
      <c r="B9" s="29" t="s">
        <v>13</v>
      </c>
      <c r="C9" s="30" t="s">
        <v>14</v>
      </c>
      <c r="D9" s="29"/>
      <c r="E9" s="29" t="s">
        <v>12</v>
      </c>
      <c r="F9" s="29" t="s">
        <v>12</v>
      </c>
      <c r="G9" s="31" t="s">
        <v>12</v>
      </c>
    </row>
    <row r="10" spans="1:7" ht="30" customHeight="1">
      <c r="A10" s="32"/>
      <c r="B10" s="33" t="s">
        <v>15</v>
      </c>
      <c r="C10" s="34" t="s">
        <v>16</v>
      </c>
      <c r="D10" s="33" t="s">
        <v>12</v>
      </c>
      <c r="E10" s="33" t="s">
        <v>12</v>
      </c>
      <c r="F10" s="33" t="s">
        <v>12</v>
      </c>
      <c r="G10" s="35" t="s">
        <v>12</v>
      </c>
    </row>
    <row r="11" spans="1:7" ht="30" customHeight="1" thickBot="1">
      <c r="A11" s="36">
        <v>1</v>
      </c>
      <c r="B11" s="37"/>
      <c r="C11" s="38" t="s">
        <v>17</v>
      </c>
      <c r="D11" s="37" t="s">
        <v>18</v>
      </c>
      <c r="E11" s="39">
        <v>0.17</v>
      </c>
      <c r="F11" s="40"/>
      <c r="G11" s="41">
        <f>ROUND(E11*F11,2)</f>
        <v>0</v>
      </c>
    </row>
    <row r="12" spans="1:7" ht="30" customHeight="1" thickBot="1">
      <c r="A12" s="28"/>
      <c r="B12" s="29" t="s">
        <v>19</v>
      </c>
      <c r="C12" s="30" t="s">
        <v>20</v>
      </c>
      <c r="D12" s="29" t="s">
        <v>12</v>
      </c>
      <c r="E12" s="29" t="s">
        <v>12</v>
      </c>
      <c r="F12" s="29" t="s">
        <v>12</v>
      </c>
      <c r="G12" s="31" t="s">
        <v>12</v>
      </c>
    </row>
    <row r="13" spans="1:7" ht="30" customHeight="1">
      <c r="A13" s="32"/>
      <c r="B13" s="33" t="s">
        <v>21</v>
      </c>
      <c r="C13" s="34" t="s">
        <v>22</v>
      </c>
      <c r="D13" s="33" t="s">
        <v>12</v>
      </c>
      <c r="E13" s="33" t="s">
        <v>12</v>
      </c>
      <c r="F13" s="33" t="s">
        <v>12</v>
      </c>
      <c r="G13" s="35" t="s">
        <v>12</v>
      </c>
    </row>
    <row r="14" spans="1:7" ht="30" customHeight="1" thickBot="1">
      <c r="A14" s="36">
        <v>2</v>
      </c>
      <c r="B14" s="37"/>
      <c r="C14" s="38" t="s">
        <v>23</v>
      </c>
      <c r="D14" s="37" t="s">
        <v>254</v>
      </c>
      <c r="E14" s="39">
        <v>800</v>
      </c>
      <c r="F14" s="40"/>
      <c r="G14" s="41">
        <f>ROUND(E14*F14,2)</f>
        <v>0</v>
      </c>
    </row>
    <row r="15" spans="1:7" ht="30" customHeight="1" thickBot="1">
      <c r="A15" s="28"/>
      <c r="B15" s="29" t="s">
        <v>266</v>
      </c>
      <c r="C15" s="30" t="s">
        <v>132</v>
      </c>
      <c r="D15" s="29" t="s">
        <v>12</v>
      </c>
      <c r="E15" s="29" t="s">
        <v>12</v>
      </c>
      <c r="F15" s="29" t="s">
        <v>12</v>
      </c>
      <c r="G15" s="31" t="s">
        <v>12</v>
      </c>
    </row>
    <row r="16" spans="1:7" ht="30" customHeight="1">
      <c r="A16" s="32"/>
      <c r="B16" s="33" t="s">
        <v>266</v>
      </c>
      <c r="C16" s="34" t="s">
        <v>132</v>
      </c>
      <c r="D16" s="33" t="s">
        <v>12</v>
      </c>
      <c r="E16" s="33" t="s">
        <v>12</v>
      </c>
      <c r="F16" s="33" t="s">
        <v>12</v>
      </c>
      <c r="G16" s="35" t="s">
        <v>12</v>
      </c>
    </row>
    <row r="17" spans="1:7" ht="30" customHeight="1">
      <c r="A17" s="42">
        <v>3</v>
      </c>
      <c r="B17" s="19"/>
      <c r="C17" s="43" t="s">
        <v>133</v>
      </c>
      <c r="D17" s="19" t="s">
        <v>255</v>
      </c>
      <c r="E17" s="44">
        <v>1088</v>
      </c>
      <c r="F17" s="45"/>
      <c r="G17" s="46">
        <f t="shared" ref="G17:G22" si="0">ROUND(E17*F17,2)</f>
        <v>0</v>
      </c>
    </row>
    <row r="18" spans="1:7" ht="30" customHeight="1">
      <c r="A18" s="42">
        <v>4</v>
      </c>
      <c r="B18" s="19"/>
      <c r="C18" s="43" t="s">
        <v>134</v>
      </c>
      <c r="D18" s="19" t="s">
        <v>255</v>
      </c>
      <c r="E18" s="44">
        <v>211</v>
      </c>
      <c r="F18" s="45"/>
      <c r="G18" s="46">
        <f t="shared" si="0"/>
        <v>0</v>
      </c>
    </row>
    <row r="19" spans="1:7" ht="30" customHeight="1">
      <c r="A19" s="42">
        <v>5</v>
      </c>
      <c r="B19" s="19"/>
      <c r="C19" s="43" t="s">
        <v>151</v>
      </c>
      <c r="D19" s="19" t="s">
        <v>48</v>
      </c>
      <c r="E19" s="44">
        <v>307</v>
      </c>
      <c r="F19" s="45"/>
      <c r="G19" s="46">
        <f t="shared" si="0"/>
        <v>0</v>
      </c>
    </row>
    <row r="20" spans="1:7" ht="30" customHeight="1">
      <c r="A20" s="36">
        <v>6</v>
      </c>
      <c r="B20" s="37"/>
      <c r="C20" s="38" t="s">
        <v>152</v>
      </c>
      <c r="D20" s="37" t="s">
        <v>48</v>
      </c>
      <c r="E20" s="39">
        <v>155</v>
      </c>
      <c r="F20" s="40"/>
      <c r="G20" s="41">
        <f t="shared" si="0"/>
        <v>0</v>
      </c>
    </row>
    <row r="21" spans="1:7" ht="30" customHeight="1">
      <c r="A21" s="42">
        <v>7</v>
      </c>
      <c r="B21" s="19"/>
      <c r="C21" s="43" t="s">
        <v>181</v>
      </c>
      <c r="D21" s="19" t="s">
        <v>48</v>
      </c>
      <c r="E21" s="44">
        <v>162</v>
      </c>
      <c r="F21" s="45"/>
      <c r="G21" s="46">
        <f t="shared" si="0"/>
        <v>0</v>
      </c>
    </row>
    <row r="22" spans="1:7" ht="30" customHeight="1" thickBot="1">
      <c r="A22" s="36">
        <v>8</v>
      </c>
      <c r="B22" s="37"/>
      <c r="C22" s="38" t="s">
        <v>135</v>
      </c>
      <c r="D22" s="37" t="s">
        <v>48</v>
      </c>
      <c r="E22" s="39">
        <v>230</v>
      </c>
      <c r="F22" s="40"/>
      <c r="G22" s="41">
        <f t="shared" si="0"/>
        <v>0</v>
      </c>
    </row>
    <row r="23" spans="1:7" ht="30" customHeight="1" thickTop="1" thickBot="1">
      <c r="A23" s="48"/>
      <c r="B23" s="49"/>
      <c r="C23" s="50" t="s">
        <v>25</v>
      </c>
      <c r="D23" s="49"/>
      <c r="E23" s="49"/>
      <c r="F23" s="51"/>
      <c r="G23" s="52">
        <f>SUBTOTAL(9,G9:G22)</f>
        <v>0</v>
      </c>
    </row>
    <row r="24" spans="1:7" ht="30" customHeight="1" thickTop="1" thickBot="1">
      <c r="A24" s="24"/>
      <c r="B24" s="25" t="s">
        <v>26</v>
      </c>
      <c r="C24" s="26" t="s">
        <v>27</v>
      </c>
      <c r="D24" s="25" t="s">
        <v>12</v>
      </c>
      <c r="E24" s="25" t="s">
        <v>12</v>
      </c>
      <c r="F24" s="25" t="s">
        <v>12</v>
      </c>
      <c r="G24" s="27" t="s">
        <v>12</v>
      </c>
    </row>
    <row r="25" spans="1:7" ht="30" customHeight="1" thickBot="1">
      <c r="A25" s="28"/>
      <c r="B25" s="29" t="s">
        <v>28</v>
      </c>
      <c r="C25" s="30" t="s">
        <v>29</v>
      </c>
      <c r="D25" s="29" t="s">
        <v>12</v>
      </c>
      <c r="E25" s="29" t="s">
        <v>12</v>
      </c>
      <c r="F25" s="29" t="s">
        <v>12</v>
      </c>
      <c r="G25" s="31" t="s">
        <v>12</v>
      </c>
    </row>
    <row r="26" spans="1:7" ht="30" customHeight="1">
      <c r="A26" s="32"/>
      <c r="B26" s="33" t="s">
        <v>30</v>
      </c>
      <c r="C26" s="34" t="s">
        <v>31</v>
      </c>
      <c r="D26" s="33" t="s">
        <v>12</v>
      </c>
      <c r="E26" s="33" t="s">
        <v>12</v>
      </c>
      <c r="F26" s="33" t="s">
        <v>12</v>
      </c>
      <c r="G26" s="35" t="s">
        <v>12</v>
      </c>
    </row>
    <row r="27" spans="1:7" ht="30" customHeight="1">
      <c r="A27" s="42">
        <v>9</v>
      </c>
      <c r="B27" s="19"/>
      <c r="C27" s="43" t="s">
        <v>130</v>
      </c>
      <c r="D27" s="19" t="s">
        <v>254</v>
      </c>
      <c r="E27" s="44">
        <v>575</v>
      </c>
      <c r="F27" s="45"/>
      <c r="G27" s="46">
        <f>ROUND(E27*F27,2)</f>
        <v>0</v>
      </c>
    </row>
    <row r="28" spans="1:7" ht="30" customHeight="1" thickBot="1">
      <c r="A28" s="36">
        <v>10</v>
      </c>
      <c r="B28" s="37"/>
      <c r="C28" s="38" t="s">
        <v>32</v>
      </c>
      <c r="D28" s="37" t="s">
        <v>254</v>
      </c>
      <c r="E28" s="39">
        <v>1248</v>
      </c>
      <c r="F28" s="40"/>
      <c r="G28" s="41">
        <f>ROUND(E28*F28,2)</f>
        <v>0</v>
      </c>
    </row>
    <row r="29" spans="1:7" ht="30" customHeight="1" thickBot="1">
      <c r="A29" s="28"/>
      <c r="B29" s="29" t="s">
        <v>33</v>
      </c>
      <c r="C29" s="30" t="s">
        <v>34</v>
      </c>
      <c r="D29" s="29" t="s">
        <v>12</v>
      </c>
      <c r="E29" s="29" t="s">
        <v>12</v>
      </c>
      <c r="F29" s="29" t="s">
        <v>12</v>
      </c>
      <c r="G29" s="31" t="s">
        <v>12</v>
      </c>
    </row>
    <row r="30" spans="1:7" ht="30" customHeight="1">
      <c r="A30" s="32"/>
      <c r="B30" s="33" t="s">
        <v>35</v>
      </c>
      <c r="C30" s="34" t="s">
        <v>34</v>
      </c>
      <c r="D30" s="33" t="s">
        <v>12</v>
      </c>
      <c r="E30" s="33" t="s">
        <v>12</v>
      </c>
      <c r="F30" s="33" t="s">
        <v>12</v>
      </c>
      <c r="G30" s="35" t="s">
        <v>12</v>
      </c>
    </row>
    <row r="31" spans="1:7" ht="30" customHeight="1" thickBot="1">
      <c r="A31" s="56">
        <v>11</v>
      </c>
      <c r="B31" s="57"/>
      <c r="C31" s="58" t="s">
        <v>36</v>
      </c>
      <c r="D31" s="57" t="s">
        <v>254</v>
      </c>
      <c r="E31" s="72">
        <v>1248</v>
      </c>
      <c r="F31" s="60"/>
      <c r="G31" s="61">
        <f>ROUND(E31*F31,2)</f>
        <v>0</v>
      </c>
    </row>
    <row r="32" spans="1:7" ht="30" customHeight="1" thickTop="1" thickBot="1">
      <c r="A32" s="62">
        <v>12</v>
      </c>
      <c r="B32" s="63"/>
      <c r="C32" s="64" t="s">
        <v>39</v>
      </c>
      <c r="D32" s="63" t="s">
        <v>254</v>
      </c>
      <c r="E32" s="65">
        <v>45</v>
      </c>
      <c r="F32" s="66"/>
      <c r="G32" s="67">
        <f>ROUND(E32*F32,2)</f>
        <v>0</v>
      </c>
    </row>
    <row r="33" spans="1:7" ht="30" customHeight="1" thickTop="1" thickBot="1">
      <c r="A33" s="48"/>
      <c r="B33" s="49"/>
      <c r="C33" s="50" t="s">
        <v>25</v>
      </c>
      <c r="D33" s="49"/>
      <c r="E33" s="49"/>
      <c r="F33" s="51"/>
      <c r="G33" s="52">
        <f>SUBTOTAL(9,G25:G32)</f>
        <v>0</v>
      </c>
    </row>
    <row r="34" spans="1:7" ht="30" customHeight="1" thickTop="1" thickBot="1">
      <c r="A34" s="24"/>
      <c r="B34" s="25" t="s">
        <v>41</v>
      </c>
      <c r="C34" s="26" t="s">
        <v>42</v>
      </c>
      <c r="D34" s="25" t="s">
        <v>12</v>
      </c>
      <c r="E34" s="25" t="s">
        <v>12</v>
      </c>
      <c r="F34" s="25" t="s">
        <v>12</v>
      </c>
      <c r="G34" s="27" t="s">
        <v>12</v>
      </c>
    </row>
    <row r="35" spans="1:7" ht="30" customHeight="1" thickBot="1">
      <c r="A35" s="28"/>
      <c r="B35" s="29" t="s">
        <v>51</v>
      </c>
      <c r="C35" s="30" t="s">
        <v>52</v>
      </c>
      <c r="D35" s="29" t="s">
        <v>12</v>
      </c>
      <c r="E35" s="29" t="s">
        <v>12</v>
      </c>
      <c r="F35" s="29" t="s">
        <v>12</v>
      </c>
      <c r="G35" s="31" t="s">
        <v>12</v>
      </c>
    </row>
    <row r="36" spans="1:7" ht="30" customHeight="1">
      <c r="A36" s="32"/>
      <c r="B36" s="33" t="s">
        <v>53</v>
      </c>
      <c r="C36" s="34" t="s">
        <v>54</v>
      </c>
      <c r="D36" s="33" t="s">
        <v>12</v>
      </c>
      <c r="E36" s="33" t="s">
        <v>12</v>
      </c>
      <c r="F36" s="33" t="s">
        <v>12</v>
      </c>
      <c r="G36" s="35" t="s">
        <v>12</v>
      </c>
    </row>
    <row r="37" spans="1:7" ht="30" customHeight="1">
      <c r="A37" s="42">
        <v>13</v>
      </c>
      <c r="B37" s="19"/>
      <c r="C37" s="43" t="s">
        <v>267</v>
      </c>
      <c r="D37" s="19" t="s">
        <v>48</v>
      </c>
      <c r="E37" s="44">
        <v>308</v>
      </c>
      <c r="F37" s="45"/>
      <c r="G37" s="46">
        <f>ROUND(E37*F37,2)</f>
        <v>0</v>
      </c>
    </row>
    <row r="38" spans="1:7" ht="30" customHeight="1" thickBot="1">
      <c r="A38" s="36">
        <v>14</v>
      </c>
      <c r="B38" s="37"/>
      <c r="C38" s="38" t="s">
        <v>55</v>
      </c>
      <c r="D38" s="37" t="s">
        <v>50</v>
      </c>
      <c r="E38" s="39">
        <v>15</v>
      </c>
      <c r="F38" s="40"/>
      <c r="G38" s="41">
        <f>ROUND(E38*F38,2)</f>
        <v>0</v>
      </c>
    </row>
    <row r="39" spans="1:7" ht="30" customHeight="1" thickTop="1" thickBot="1">
      <c r="A39" s="48"/>
      <c r="B39" s="49"/>
      <c r="C39" s="50" t="s">
        <v>25</v>
      </c>
      <c r="D39" s="49"/>
      <c r="E39" s="49"/>
      <c r="F39" s="51"/>
      <c r="G39" s="52">
        <f>SUBTOTAL(9,G35:G38)</f>
        <v>0</v>
      </c>
    </row>
    <row r="40" spans="1:7" ht="30" customHeight="1" thickTop="1" thickBot="1">
      <c r="A40" s="24"/>
      <c r="B40" s="25" t="s">
        <v>56</v>
      </c>
      <c r="C40" s="26" t="s">
        <v>57</v>
      </c>
      <c r="D40" s="25" t="s">
        <v>12</v>
      </c>
      <c r="E40" s="25" t="s">
        <v>12</v>
      </c>
      <c r="F40" s="25" t="s">
        <v>12</v>
      </c>
      <c r="G40" s="27" t="s">
        <v>12</v>
      </c>
    </row>
    <row r="41" spans="1:7" ht="30" customHeight="1" thickBot="1">
      <c r="A41" s="28"/>
      <c r="B41" s="29" t="s">
        <v>58</v>
      </c>
      <c r="C41" s="30" t="s">
        <v>59</v>
      </c>
      <c r="D41" s="29" t="s">
        <v>12</v>
      </c>
      <c r="E41" s="29" t="s">
        <v>12</v>
      </c>
      <c r="F41" s="29" t="s">
        <v>12</v>
      </c>
      <c r="G41" s="31" t="s">
        <v>12</v>
      </c>
    </row>
    <row r="42" spans="1:7" ht="30" customHeight="1">
      <c r="A42" s="32"/>
      <c r="B42" s="33" t="s">
        <v>60</v>
      </c>
      <c r="C42" s="34" t="s">
        <v>59</v>
      </c>
      <c r="D42" s="33" t="s">
        <v>12</v>
      </c>
      <c r="E42" s="33" t="s">
        <v>12</v>
      </c>
      <c r="F42" s="33" t="s">
        <v>12</v>
      </c>
      <c r="G42" s="35" t="s">
        <v>12</v>
      </c>
    </row>
    <row r="43" spans="1:7" ht="30" customHeight="1" thickBot="1">
      <c r="A43" s="36">
        <v>15</v>
      </c>
      <c r="B43" s="37"/>
      <c r="C43" s="38" t="s">
        <v>61</v>
      </c>
      <c r="D43" s="37" t="s">
        <v>255</v>
      </c>
      <c r="E43" s="54">
        <v>2445</v>
      </c>
      <c r="F43" s="40"/>
      <c r="G43" s="41">
        <f>ROUND(E43*F43,2)</f>
        <v>0</v>
      </c>
    </row>
    <row r="44" spans="1:7" ht="30" customHeight="1" thickBot="1">
      <c r="A44" s="28"/>
      <c r="B44" s="29" t="s">
        <v>62</v>
      </c>
      <c r="C44" s="30" t="s">
        <v>63</v>
      </c>
      <c r="D44" s="29" t="s">
        <v>12</v>
      </c>
      <c r="E44" s="29" t="s">
        <v>12</v>
      </c>
      <c r="F44" s="29" t="s">
        <v>12</v>
      </c>
      <c r="G44" s="31" t="s">
        <v>12</v>
      </c>
    </row>
    <row r="45" spans="1:7" ht="30" customHeight="1">
      <c r="A45" s="32"/>
      <c r="B45" s="33" t="s">
        <v>64</v>
      </c>
      <c r="C45" s="34" t="s">
        <v>65</v>
      </c>
      <c r="D45" s="33" t="s">
        <v>12</v>
      </c>
      <c r="E45" s="33" t="s">
        <v>12</v>
      </c>
      <c r="F45" s="33" t="s">
        <v>12</v>
      </c>
      <c r="G45" s="35" t="s">
        <v>12</v>
      </c>
    </row>
    <row r="46" spans="1:7" ht="30" customHeight="1">
      <c r="A46" s="42">
        <v>16</v>
      </c>
      <c r="B46" s="19"/>
      <c r="C46" s="43" t="s">
        <v>66</v>
      </c>
      <c r="D46" s="19" t="s">
        <v>255</v>
      </c>
      <c r="E46" s="44">
        <v>2935</v>
      </c>
      <c r="F46" s="45"/>
      <c r="G46" s="46">
        <f>ROUND(E46*F46,2)</f>
        <v>0</v>
      </c>
    </row>
    <row r="47" spans="1:7" ht="30" customHeight="1">
      <c r="A47" s="42"/>
      <c r="B47" s="19" t="s">
        <v>67</v>
      </c>
      <c r="C47" s="43" t="s">
        <v>68</v>
      </c>
      <c r="D47" s="19" t="s">
        <v>12</v>
      </c>
      <c r="E47" s="19" t="s">
        <v>12</v>
      </c>
      <c r="F47" s="19" t="s">
        <v>12</v>
      </c>
      <c r="G47" s="20" t="s">
        <v>12</v>
      </c>
    </row>
    <row r="48" spans="1:7" ht="30" customHeight="1" thickBot="1">
      <c r="A48" s="36">
        <v>17</v>
      </c>
      <c r="B48" s="37"/>
      <c r="C48" s="38" t="s">
        <v>68</v>
      </c>
      <c r="D48" s="37" t="s">
        <v>254</v>
      </c>
      <c r="E48" s="39">
        <v>636</v>
      </c>
      <c r="F48" s="40"/>
      <c r="G48" s="41">
        <f>ROUND(E48*F48,2)</f>
        <v>0</v>
      </c>
    </row>
    <row r="49" spans="1:7" ht="30" customHeight="1" thickBot="1">
      <c r="A49" s="28"/>
      <c r="B49" s="29" t="s">
        <v>69</v>
      </c>
      <c r="C49" s="30" t="s">
        <v>70</v>
      </c>
      <c r="D49" s="29" t="s">
        <v>12</v>
      </c>
      <c r="E49" s="29" t="s">
        <v>12</v>
      </c>
      <c r="F49" s="29" t="s">
        <v>12</v>
      </c>
      <c r="G49" s="31" t="s">
        <v>12</v>
      </c>
    </row>
    <row r="50" spans="1:7" ht="30" customHeight="1">
      <c r="A50" s="32"/>
      <c r="B50" s="33" t="s">
        <v>71</v>
      </c>
      <c r="C50" s="77" t="s">
        <v>72</v>
      </c>
      <c r="D50" s="33" t="s">
        <v>12</v>
      </c>
      <c r="E50" s="33" t="s">
        <v>12</v>
      </c>
      <c r="F50" s="33" t="s">
        <v>12</v>
      </c>
      <c r="G50" s="35" t="s">
        <v>12</v>
      </c>
    </row>
    <row r="51" spans="1:7" ht="30" customHeight="1">
      <c r="A51" s="42">
        <v>18</v>
      </c>
      <c r="B51" s="19"/>
      <c r="C51" s="43" t="s">
        <v>73</v>
      </c>
      <c r="D51" s="19" t="s">
        <v>255</v>
      </c>
      <c r="E51" s="44">
        <v>2663</v>
      </c>
      <c r="F51" s="45"/>
      <c r="G51" s="46">
        <f>ROUND(E51*F51,2)</f>
        <v>0</v>
      </c>
    </row>
    <row r="52" spans="1:7" ht="30" customHeight="1" thickBot="1">
      <c r="A52" s="56">
        <v>19</v>
      </c>
      <c r="B52" s="57"/>
      <c r="C52" s="58" t="s">
        <v>74</v>
      </c>
      <c r="D52" s="57" t="s">
        <v>255</v>
      </c>
      <c r="E52" s="72">
        <v>6501</v>
      </c>
      <c r="F52" s="60"/>
      <c r="G52" s="61">
        <f>ROUND(E52*F52,2)</f>
        <v>0</v>
      </c>
    </row>
    <row r="53" spans="1:7" ht="30" customHeight="1" thickTop="1" thickBot="1">
      <c r="A53" s="73"/>
      <c r="B53" s="74" t="s">
        <v>75</v>
      </c>
      <c r="C53" s="75" t="s">
        <v>76</v>
      </c>
      <c r="D53" s="74" t="s">
        <v>12</v>
      </c>
      <c r="E53" s="74" t="s">
        <v>12</v>
      </c>
      <c r="F53" s="74" t="s">
        <v>12</v>
      </c>
      <c r="G53" s="76" t="s">
        <v>12</v>
      </c>
    </row>
    <row r="54" spans="1:7" ht="30" customHeight="1">
      <c r="A54" s="32"/>
      <c r="B54" s="33" t="s">
        <v>77</v>
      </c>
      <c r="C54" s="34" t="s">
        <v>76</v>
      </c>
      <c r="D54" s="33" t="s">
        <v>12</v>
      </c>
      <c r="E54" s="33" t="s">
        <v>12</v>
      </c>
      <c r="F54" s="33" t="s">
        <v>12</v>
      </c>
      <c r="G54" s="35" t="s">
        <v>12</v>
      </c>
    </row>
    <row r="55" spans="1:7" ht="30" customHeight="1">
      <c r="A55" s="96">
        <v>20</v>
      </c>
      <c r="B55" s="97"/>
      <c r="C55" s="43" t="s">
        <v>219</v>
      </c>
      <c r="D55" s="19" t="s">
        <v>255</v>
      </c>
      <c r="E55" s="44">
        <v>744</v>
      </c>
      <c r="F55" s="45"/>
      <c r="G55" s="46">
        <f>ROUND(E55*F55,2)</f>
        <v>0</v>
      </c>
    </row>
    <row r="56" spans="1:7" ht="30" customHeight="1">
      <c r="A56" s="42">
        <v>21</v>
      </c>
      <c r="B56" s="19"/>
      <c r="C56" s="78" t="s">
        <v>209</v>
      </c>
      <c r="D56" s="69" t="s">
        <v>255</v>
      </c>
      <c r="E56" s="53">
        <v>3083</v>
      </c>
      <c r="F56" s="70"/>
      <c r="G56" s="79">
        <f>ROUND(E56*F56,2)</f>
        <v>0</v>
      </c>
    </row>
    <row r="57" spans="1:7" ht="30" customHeight="1">
      <c r="A57" s="36">
        <v>22</v>
      </c>
      <c r="B57" s="37"/>
      <c r="C57" s="38" t="s">
        <v>153</v>
      </c>
      <c r="D57" s="37" t="s">
        <v>255</v>
      </c>
      <c r="E57" s="39">
        <v>2663</v>
      </c>
      <c r="F57" s="40"/>
      <c r="G57" s="41">
        <f>ROUND(E57*F57,2)</f>
        <v>0</v>
      </c>
    </row>
    <row r="58" spans="1:7" ht="30" customHeight="1">
      <c r="A58" s="42"/>
      <c r="B58" s="19" t="s">
        <v>226</v>
      </c>
      <c r="C58" s="43" t="s">
        <v>227</v>
      </c>
      <c r="D58" s="19" t="s">
        <v>12</v>
      </c>
      <c r="E58" s="19" t="s">
        <v>12</v>
      </c>
      <c r="F58" s="19" t="s">
        <v>12</v>
      </c>
      <c r="G58" s="20" t="s">
        <v>12</v>
      </c>
    </row>
    <row r="59" spans="1:7" ht="30" customHeight="1" thickBot="1">
      <c r="A59" s="36">
        <v>23</v>
      </c>
      <c r="B59" s="37"/>
      <c r="C59" s="38" t="s">
        <v>228</v>
      </c>
      <c r="D59" s="37" t="s">
        <v>255</v>
      </c>
      <c r="E59" s="39">
        <v>92</v>
      </c>
      <c r="F59" s="40"/>
      <c r="G59" s="41">
        <f>ROUND(E59*F59,2)</f>
        <v>0</v>
      </c>
    </row>
    <row r="60" spans="1:7" ht="30" customHeight="1" thickBot="1">
      <c r="A60" s="28"/>
      <c r="B60" s="29" t="s">
        <v>79</v>
      </c>
      <c r="C60" s="30" t="s">
        <v>80</v>
      </c>
      <c r="D60" s="29" t="s">
        <v>12</v>
      </c>
      <c r="E60" s="29" t="s">
        <v>12</v>
      </c>
      <c r="F60" s="29" t="s">
        <v>12</v>
      </c>
      <c r="G60" s="31" t="s">
        <v>12</v>
      </c>
    </row>
    <row r="61" spans="1:7" ht="30" customHeight="1">
      <c r="A61" s="32"/>
      <c r="B61" s="33" t="s">
        <v>81</v>
      </c>
      <c r="C61" s="77" t="s">
        <v>82</v>
      </c>
      <c r="D61" s="33" t="s">
        <v>12</v>
      </c>
      <c r="E61" s="33" t="s">
        <v>12</v>
      </c>
      <c r="F61" s="33" t="s">
        <v>12</v>
      </c>
      <c r="G61" s="35" t="s">
        <v>12</v>
      </c>
    </row>
    <row r="62" spans="1:7" ht="30" customHeight="1">
      <c r="A62" s="42">
        <v>24</v>
      </c>
      <c r="B62" s="19"/>
      <c r="C62" s="43" t="s">
        <v>83</v>
      </c>
      <c r="D62" s="19" t="s">
        <v>255</v>
      </c>
      <c r="E62" s="44">
        <v>594</v>
      </c>
      <c r="F62" s="45"/>
      <c r="G62" s="46">
        <f>ROUND(E62*F62,2)</f>
        <v>0</v>
      </c>
    </row>
    <row r="63" spans="1:7" ht="30" customHeight="1" thickBot="1">
      <c r="A63" s="36">
        <v>25</v>
      </c>
      <c r="B63" s="37"/>
      <c r="C63" s="38" t="s">
        <v>159</v>
      </c>
      <c r="D63" s="37" t="s">
        <v>255</v>
      </c>
      <c r="E63" s="39">
        <v>1164.55</v>
      </c>
      <c r="F63" s="40"/>
      <c r="G63" s="41">
        <f>ROUND(E63*F63,2)</f>
        <v>0</v>
      </c>
    </row>
    <row r="64" spans="1:7" ht="30" customHeight="1" thickBot="1">
      <c r="A64" s="28"/>
      <c r="B64" s="29" t="s">
        <v>84</v>
      </c>
      <c r="C64" s="30" t="s">
        <v>85</v>
      </c>
      <c r="D64" s="29" t="s">
        <v>12</v>
      </c>
      <c r="E64" s="29" t="s">
        <v>12</v>
      </c>
      <c r="F64" s="29" t="s">
        <v>12</v>
      </c>
      <c r="G64" s="31" t="s">
        <v>12</v>
      </c>
    </row>
    <row r="65" spans="1:7" ht="30" customHeight="1">
      <c r="A65" s="32"/>
      <c r="B65" s="33" t="s">
        <v>86</v>
      </c>
      <c r="C65" s="34" t="s">
        <v>85</v>
      </c>
      <c r="D65" s="33" t="s">
        <v>12</v>
      </c>
      <c r="E65" s="33" t="s">
        <v>12</v>
      </c>
      <c r="F65" s="33" t="s">
        <v>12</v>
      </c>
      <c r="G65" s="35" t="s">
        <v>12</v>
      </c>
    </row>
    <row r="66" spans="1:7" ht="30" customHeight="1">
      <c r="A66" s="36">
        <v>26</v>
      </c>
      <c r="B66" s="37"/>
      <c r="C66" s="38" t="s">
        <v>87</v>
      </c>
      <c r="D66" s="37" t="s">
        <v>255</v>
      </c>
      <c r="E66" s="39">
        <v>2277</v>
      </c>
      <c r="F66" s="40"/>
      <c r="G66" s="41">
        <f>ROUND(E66*F66,2)</f>
        <v>0</v>
      </c>
    </row>
    <row r="67" spans="1:7" ht="30" customHeight="1" thickBot="1">
      <c r="A67" s="36">
        <v>27</v>
      </c>
      <c r="B67" s="37"/>
      <c r="C67" s="38" t="s">
        <v>160</v>
      </c>
      <c r="D67" s="37" t="s">
        <v>255</v>
      </c>
      <c r="E67" s="39">
        <v>992.28</v>
      </c>
      <c r="F67" s="40"/>
      <c r="G67" s="41">
        <f>ROUND(E67*F67,2)</f>
        <v>0</v>
      </c>
    </row>
    <row r="68" spans="1:7" ht="30" customHeight="1" thickTop="1" thickBot="1">
      <c r="A68" s="48"/>
      <c r="B68" s="49"/>
      <c r="C68" s="50" t="s">
        <v>25</v>
      </c>
      <c r="D68" s="49"/>
      <c r="E68" s="49"/>
      <c r="F68" s="51"/>
      <c r="G68" s="52">
        <f>SUBTOTAL(9,G41:G67)</f>
        <v>0</v>
      </c>
    </row>
    <row r="69" spans="1:7" ht="30" customHeight="1" thickTop="1" thickBot="1">
      <c r="A69" s="24"/>
      <c r="B69" s="25" t="s">
        <v>88</v>
      </c>
      <c r="C69" s="26" t="s">
        <v>89</v>
      </c>
      <c r="D69" s="25" t="s">
        <v>12</v>
      </c>
      <c r="E69" s="25" t="s">
        <v>12</v>
      </c>
      <c r="F69" s="25" t="s">
        <v>12</v>
      </c>
      <c r="G69" s="27" t="s">
        <v>12</v>
      </c>
    </row>
    <row r="70" spans="1:7" ht="30" customHeight="1" thickBot="1">
      <c r="A70" s="28"/>
      <c r="B70" s="29" t="s">
        <v>90</v>
      </c>
      <c r="C70" s="30" t="s">
        <v>91</v>
      </c>
      <c r="D70" s="29" t="s">
        <v>12</v>
      </c>
      <c r="E70" s="29" t="s">
        <v>12</v>
      </c>
      <c r="F70" s="29" t="s">
        <v>12</v>
      </c>
      <c r="G70" s="31" t="s">
        <v>12</v>
      </c>
    </row>
    <row r="71" spans="1:7" ht="30" customHeight="1">
      <c r="A71" s="32"/>
      <c r="B71" s="33" t="s">
        <v>92</v>
      </c>
      <c r="C71" s="34" t="s">
        <v>93</v>
      </c>
      <c r="D71" s="33" t="s">
        <v>12</v>
      </c>
      <c r="E71" s="33" t="s">
        <v>12</v>
      </c>
      <c r="F71" s="33" t="s">
        <v>12</v>
      </c>
      <c r="G71" s="35" t="s">
        <v>12</v>
      </c>
    </row>
    <row r="72" spans="1:7" ht="30" customHeight="1">
      <c r="A72" s="42">
        <v>28</v>
      </c>
      <c r="B72" s="19"/>
      <c r="C72" s="43" t="s">
        <v>94</v>
      </c>
      <c r="D72" s="19" t="s">
        <v>255</v>
      </c>
      <c r="E72" s="44">
        <v>2277</v>
      </c>
      <c r="F72" s="45"/>
      <c r="G72" s="46">
        <f>ROUND(E72*F72,2)</f>
        <v>0</v>
      </c>
    </row>
    <row r="73" spans="1:7" ht="30" customHeight="1">
      <c r="A73" s="42">
        <v>29</v>
      </c>
      <c r="B73" s="19"/>
      <c r="C73" s="43" t="s">
        <v>161</v>
      </c>
      <c r="D73" s="19" t="s">
        <v>255</v>
      </c>
      <c r="E73" s="44">
        <v>921.44</v>
      </c>
      <c r="F73" s="45"/>
      <c r="G73" s="46">
        <f>ROUND(E73*F73,2)</f>
        <v>0</v>
      </c>
    </row>
    <row r="74" spans="1:7" ht="30" customHeight="1">
      <c r="A74" s="42"/>
      <c r="B74" s="19" t="s">
        <v>95</v>
      </c>
      <c r="C74" s="43" t="s">
        <v>96</v>
      </c>
      <c r="D74" s="19" t="s">
        <v>12</v>
      </c>
      <c r="E74" s="19" t="s">
        <v>12</v>
      </c>
      <c r="F74" s="19" t="s">
        <v>12</v>
      </c>
      <c r="G74" s="20" t="s">
        <v>12</v>
      </c>
    </row>
    <row r="75" spans="1:7" ht="30" customHeight="1">
      <c r="A75" s="42">
        <v>30</v>
      </c>
      <c r="B75" s="19"/>
      <c r="C75" s="43" t="s">
        <v>97</v>
      </c>
      <c r="D75" s="19" t="s">
        <v>255</v>
      </c>
      <c r="E75" s="44">
        <v>2277</v>
      </c>
      <c r="F75" s="45"/>
      <c r="G75" s="46">
        <f>ROUND(E75*F75,2)</f>
        <v>0</v>
      </c>
    </row>
    <row r="76" spans="1:7" ht="30" customHeight="1">
      <c r="A76" s="42">
        <v>31</v>
      </c>
      <c r="B76" s="19"/>
      <c r="C76" s="43" t="s">
        <v>162</v>
      </c>
      <c r="D76" s="19" t="s">
        <v>255</v>
      </c>
      <c r="E76" s="44">
        <v>953.64</v>
      </c>
      <c r="F76" s="45"/>
      <c r="G76" s="46">
        <f>ROUND(E76*F76,2)</f>
        <v>0</v>
      </c>
    </row>
    <row r="77" spans="1:7" ht="30" customHeight="1">
      <c r="A77" s="42"/>
      <c r="B77" s="19" t="s">
        <v>157</v>
      </c>
      <c r="C77" s="43" t="s">
        <v>158</v>
      </c>
      <c r="D77" s="19" t="s">
        <v>12</v>
      </c>
      <c r="E77" s="19" t="s">
        <v>12</v>
      </c>
      <c r="F77" s="19" t="s">
        <v>12</v>
      </c>
      <c r="G77" s="20" t="s">
        <v>12</v>
      </c>
    </row>
    <row r="78" spans="1:7" ht="46.5" customHeight="1">
      <c r="A78" s="36">
        <v>32</v>
      </c>
      <c r="B78" s="37"/>
      <c r="C78" s="38" t="s">
        <v>242</v>
      </c>
      <c r="D78" s="37" t="s">
        <v>255</v>
      </c>
      <c r="E78" s="39">
        <v>29</v>
      </c>
      <c r="F78" s="40"/>
      <c r="G78" s="41">
        <f>ROUND(E78*F78,2)</f>
        <v>0</v>
      </c>
    </row>
    <row r="79" spans="1:7" ht="30" customHeight="1">
      <c r="A79" s="36">
        <v>33</v>
      </c>
      <c r="B79" s="37"/>
      <c r="C79" s="38" t="s">
        <v>241</v>
      </c>
      <c r="D79" s="37" t="s">
        <v>255</v>
      </c>
      <c r="E79" s="39">
        <v>134</v>
      </c>
      <c r="F79" s="40"/>
      <c r="G79" s="41">
        <f>ROUND(E79*F79,2)</f>
        <v>0</v>
      </c>
    </row>
    <row r="80" spans="1:7" ht="30" customHeight="1">
      <c r="A80" s="36">
        <v>34</v>
      </c>
      <c r="B80" s="37"/>
      <c r="C80" s="38" t="s">
        <v>218</v>
      </c>
      <c r="D80" s="37" t="s">
        <v>255</v>
      </c>
      <c r="E80" s="39">
        <v>431</v>
      </c>
      <c r="F80" s="40"/>
      <c r="G80" s="41">
        <f>ROUND(E80*F80,2)</f>
        <v>0</v>
      </c>
    </row>
    <row r="81" spans="1:10" ht="30" customHeight="1">
      <c r="A81" s="19"/>
      <c r="B81" s="19" t="s">
        <v>223</v>
      </c>
      <c r="C81" s="43" t="s">
        <v>224</v>
      </c>
      <c r="D81" s="19" t="s">
        <v>12</v>
      </c>
      <c r="E81" s="19" t="s">
        <v>12</v>
      </c>
      <c r="F81" s="19" t="s">
        <v>12</v>
      </c>
      <c r="G81" s="19" t="s">
        <v>12</v>
      </c>
    </row>
    <row r="82" spans="1:10" ht="30" customHeight="1" thickBot="1">
      <c r="A82" s="36">
        <v>35</v>
      </c>
      <c r="B82" s="37"/>
      <c r="C82" s="38" t="s">
        <v>225</v>
      </c>
      <c r="D82" s="37" t="s">
        <v>255</v>
      </c>
      <c r="E82" s="39">
        <v>92</v>
      </c>
      <c r="F82" s="40"/>
      <c r="G82" s="41">
        <f>ROUND(E82*F82,2)</f>
        <v>0</v>
      </c>
    </row>
    <row r="83" spans="1:10" ht="30" customHeight="1" thickTop="1" thickBot="1">
      <c r="A83" s="48"/>
      <c r="B83" s="49"/>
      <c r="C83" s="50" t="s">
        <v>25</v>
      </c>
      <c r="D83" s="49"/>
      <c r="E83" s="49"/>
      <c r="F83" s="51"/>
      <c r="G83" s="52">
        <f>SUBTOTAL(9,G70:G82)</f>
        <v>0</v>
      </c>
    </row>
    <row r="84" spans="1:10" ht="30" customHeight="1" thickTop="1" thickBot="1">
      <c r="A84" s="24"/>
      <c r="B84" s="25" t="s">
        <v>98</v>
      </c>
      <c r="C84" s="26" t="s">
        <v>99</v>
      </c>
      <c r="D84" s="25" t="s">
        <v>12</v>
      </c>
      <c r="E84" s="25" t="s">
        <v>12</v>
      </c>
      <c r="F84" s="25" t="s">
        <v>12</v>
      </c>
      <c r="G84" s="27" t="s">
        <v>12</v>
      </c>
    </row>
    <row r="85" spans="1:10" ht="30" customHeight="1" thickBot="1">
      <c r="A85" s="28"/>
      <c r="B85" s="29" t="s">
        <v>100</v>
      </c>
      <c r="C85" s="30" t="s">
        <v>101</v>
      </c>
      <c r="D85" s="29" t="s">
        <v>12</v>
      </c>
      <c r="E85" s="29" t="s">
        <v>12</v>
      </c>
      <c r="F85" s="29" t="s">
        <v>12</v>
      </c>
      <c r="G85" s="31" t="s">
        <v>12</v>
      </c>
    </row>
    <row r="86" spans="1:10" ht="30" customHeight="1">
      <c r="A86" s="32"/>
      <c r="B86" s="33" t="s">
        <v>102</v>
      </c>
      <c r="C86" s="34" t="s">
        <v>101</v>
      </c>
      <c r="D86" s="33" t="s">
        <v>12</v>
      </c>
      <c r="E86" s="33" t="s">
        <v>12</v>
      </c>
      <c r="F86" s="33" t="s">
        <v>12</v>
      </c>
      <c r="G86" s="35" t="s">
        <v>12</v>
      </c>
    </row>
    <row r="87" spans="1:10" ht="30" customHeight="1" thickBot="1">
      <c r="A87" s="56">
        <v>36</v>
      </c>
      <c r="B87" s="57"/>
      <c r="C87" s="58" t="s">
        <v>243</v>
      </c>
      <c r="D87" s="57" t="s">
        <v>255</v>
      </c>
      <c r="E87" s="72">
        <v>835</v>
      </c>
      <c r="F87" s="60"/>
      <c r="G87" s="61">
        <f>ROUND(E87*F87,2)</f>
        <v>0</v>
      </c>
    </row>
    <row r="88" spans="1:10" s="110" customFormat="1" ht="30" customHeight="1" thickTop="1" thickBot="1">
      <c r="A88" s="135">
        <v>37</v>
      </c>
      <c r="B88" s="136"/>
      <c r="C88" s="137" t="s">
        <v>256</v>
      </c>
      <c r="D88" s="136" t="s">
        <v>255</v>
      </c>
      <c r="E88" s="59">
        <v>1258</v>
      </c>
      <c r="F88" s="138"/>
      <c r="G88" s="139">
        <f>ROUND(E88*F88,2)</f>
        <v>0</v>
      </c>
      <c r="I88" s="140"/>
      <c r="J88" s="141"/>
    </row>
    <row r="89" spans="1:10" ht="30" customHeight="1" thickTop="1" thickBot="1">
      <c r="A89" s="73"/>
      <c r="B89" s="74" t="s">
        <v>105</v>
      </c>
      <c r="C89" s="75" t="s">
        <v>106</v>
      </c>
      <c r="D89" s="74" t="s">
        <v>12</v>
      </c>
      <c r="E89" s="74" t="s">
        <v>12</v>
      </c>
      <c r="F89" s="74" t="s">
        <v>12</v>
      </c>
      <c r="G89" s="76" t="s">
        <v>12</v>
      </c>
    </row>
    <row r="90" spans="1:10" ht="30" customHeight="1">
      <c r="A90" s="32"/>
      <c r="B90" s="33" t="s">
        <v>107</v>
      </c>
      <c r="C90" s="34" t="s">
        <v>106</v>
      </c>
      <c r="D90" s="33" t="s">
        <v>12</v>
      </c>
      <c r="E90" s="33" t="s">
        <v>12</v>
      </c>
      <c r="F90" s="33" t="s">
        <v>12</v>
      </c>
      <c r="G90" s="35" t="s">
        <v>12</v>
      </c>
    </row>
    <row r="91" spans="1:10" ht="30" customHeight="1" thickBot="1">
      <c r="A91" s="36">
        <v>38</v>
      </c>
      <c r="B91" s="37"/>
      <c r="C91" s="119" t="s">
        <v>229</v>
      </c>
      <c r="D91" s="57" t="s">
        <v>48</v>
      </c>
      <c r="E91" s="72">
        <v>284</v>
      </c>
      <c r="F91" s="60"/>
      <c r="G91" s="61">
        <f>ROUND(E91*F91,2)</f>
        <v>0</v>
      </c>
    </row>
    <row r="92" spans="1:10" ht="30" customHeight="1" thickTop="1" thickBot="1">
      <c r="A92" s="36">
        <v>39</v>
      </c>
      <c r="B92" s="37"/>
      <c r="C92" s="38" t="s">
        <v>110</v>
      </c>
      <c r="D92" s="37" t="s">
        <v>48</v>
      </c>
      <c r="E92" s="39">
        <v>308</v>
      </c>
      <c r="F92" s="40"/>
      <c r="G92" s="41">
        <f>ROUND(E92*F92,2)</f>
        <v>0</v>
      </c>
    </row>
    <row r="93" spans="1:10" ht="30" customHeight="1" thickBot="1">
      <c r="A93" s="28"/>
      <c r="B93" s="29" t="s">
        <v>212</v>
      </c>
      <c r="C93" s="30" t="s">
        <v>213</v>
      </c>
      <c r="D93" s="29" t="s">
        <v>12</v>
      </c>
      <c r="E93" s="29" t="s">
        <v>12</v>
      </c>
      <c r="F93" s="29" t="s">
        <v>12</v>
      </c>
      <c r="G93" s="31" t="s">
        <v>12</v>
      </c>
    </row>
    <row r="94" spans="1:10" ht="30" customHeight="1" thickBot="1">
      <c r="A94" s="90">
        <v>40</v>
      </c>
      <c r="B94" s="91"/>
      <c r="C94" s="92" t="s">
        <v>214</v>
      </c>
      <c r="D94" s="91" t="s">
        <v>254</v>
      </c>
      <c r="E94" s="93">
        <v>11</v>
      </c>
      <c r="F94" s="94"/>
      <c r="G94" s="95">
        <f>ROUND(E94*F94,2)</f>
        <v>0</v>
      </c>
    </row>
    <row r="95" spans="1:10" ht="30" customHeight="1" thickTop="1" thickBot="1">
      <c r="A95" s="48"/>
      <c r="B95" s="49"/>
      <c r="C95" s="50" t="s">
        <v>25</v>
      </c>
      <c r="D95" s="49"/>
      <c r="E95" s="49"/>
      <c r="F95" s="51"/>
      <c r="G95" s="52">
        <f>SUBTOTAL(9,G85:G94)</f>
        <v>0</v>
      </c>
    </row>
    <row r="96" spans="1:10" ht="30" customHeight="1" thickTop="1" thickBot="1">
      <c r="A96" s="24"/>
      <c r="B96" s="25" t="s">
        <v>112</v>
      </c>
      <c r="C96" s="26" t="s">
        <v>113</v>
      </c>
      <c r="D96" s="25" t="s">
        <v>12</v>
      </c>
      <c r="E96" s="25" t="s">
        <v>12</v>
      </c>
      <c r="F96" s="25" t="s">
        <v>12</v>
      </c>
      <c r="G96" s="27" t="s">
        <v>12</v>
      </c>
    </row>
    <row r="97" spans="1:7" ht="30" customHeight="1" thickBot="1">
      <c r="A97" s="28"/>
      <c r="B97" s="29" t="s">
        <v>122</v>
      </c>
      <c r="C97" s="30" t="s">
        <v>123</v>
      </c>
      <c r="D97" s="29" t="s">
        <v>12</v>
      </c>
      <c r="E97" s="29" t="s">
        <v>12</v>
      </c>
      <c r="F97" s="29" t="s">
        <v>12</v>
      </c>
      <c r="G97" s="31" t="s">
        <v>12</v>
      </c>
    </row>
    <row r="98" spans="1:7" ht="30" customHeight="1">
      <c r="A98" s="32"/>
      <c r="B98" s="33" t="s">
        <v>142</v>
      </c>
      <c r="C98" s="34" t="s">
        <v>143</v>
      </c>
      <c r="D98" s="33" t="s">
        <v>12</v>
      </c>
      <c r="E98" s="33" t="s">
        <v>12</v>
      </c>
      <c r="F98" s="33" t="s">
        <v>12</v>
      </c>
      <c r="G98" s="35" t="s">
        <v>12</v>
      </c>
    </row>
    <row r="99" spans="1:7" ht="30" customHeight="1">
      <c r="A99" s="42">
        <v>41</v>
      </c>
      <c r="B99" s="19"/>
      <c r="C99" s="47" t="s">
        <v>144</v>
      </c>
      <c r="D99" s="19" t="s">
        <v>48</v>
      </c>
      <c r="E99" s="44">
        <v>82</v>
      </c>
      <c r="F99" s="45"/>
      <c r="G99" s="46">
        <f>ROUND(E99*F99,2)</f>
        <v>0</v>
      </c>
    </row>
    <row r="100" spans="1:7" ht="30" customHeight="1" thickBot="1">
      <c r="A100" s="36">
        <v>42</v>
      </c>
      <c r="B100" s="37"/>
      <c r="C100" s="38" t="s">
        <v>167</v>
      </c>
      <c r="D100" s="37" t="s">
        <v>50</v>
      </c>
      <c r="E100" s="39">
        <v>1</v>
      </c>
      <c r="F100" s="40"/>
      <c r="G100" s="41">
        <f>ROUND(E100*F100,2)</f>
        <v>0</v>
      </c>
    </row>
    <row r="101" spans="1:7" ht="30" customHeight="1" thickTop="1" thickBot="1">
      <c r="A101" s="48"/>
      <c r="B101" s="49"/>
      <c r="C101" s="50" t="s">
        <v>25</v>
      </c>
      <c r="D101" s="49"/>
      <c r="E101" s="49"/>
      <c r="F101" s="51"/>
      <c r="G101" s="52">
        <f>SUBTOTAL(9,G97:G100)</f>
        <v>0</v>
      </c>
    </row>
    <row r="102" spans="1:7" ht="30" customHeight="1" thickTop="1" thickBot="1">
      <c r="A102" s="24"/>
      <c r="B102" s="25" t="s">
        <v>230</v>
      </c>
      <c r="C102" s="26" t="s">
        <v>231</v>
      </c>
      <c r="D102" s="25" t="s">
        <v>12</v>
      </c>
      <c r="E102" s="25" t="s">
        <v>12</v>
      </c>
      <c r="F102" s="25" t="s">
        <v>12</v>
      </c>
      <c r="G102" s="27" t="s">
        <v>12</v>
      </c>
    </row>
    <row r="103" spans="1:7" ht="30" customHeight="1">
      <c r="A103" s="32"/>
      <c r="B103" s="33" t="s">
        <v>232</v>
      </c>
      <c r="C103" s="34" t="s">
        <v>233</v>
      </c>
      <c r="D103" s="33" t="s">
        <v>12</v>
      </c>
      <c r="E103" s="33" t="s">
        <v>12</v>
      </c>
      <c r="F103" s="33" t="s">
        <v>12</v>
      </c>
      <c r="G103" s="35" t="s">
        <v>12</v>
      </c>
    </row>
    <row r="104" spans="1:7" ht="13.5" thickBot="1">
      <c r="A104" s="36">
        <v>43</v>
      </c>
      <c r="B104" s="37"/>
      <c r="C104" s="38" t="s">
        <v>234</v>
      </c>
      <c r="D104" s="37" t="s">
        <v>48</v>
      </c>
      <c r="E104" s="39">
        <v>809</v>
      </c>
      <c r="F104" s="40"/>
      <c r="G104" s="41">
        <f>ROUND(E104*F104,2)</f>
        <v>0</v>
      </c>
    </row>
    <row r="105" spans="1:7" ht="13.5" thickBot="1">
      <c r="A105" s="28"/>
      <c r="B105" s="29" t="s">
        <v>235</v>
      </c>
      <c r="C105" s="30" t="s">
        <v>236</v>
      </c>
      <c r="D105" s="29" t="s">
        <v>12</v>
      </c>
      <c r="E105" s="29" t="s">
        <v>12</v>
      </c>
      <c r="F105" s="29" t="s">
        <v>12</v>
      </c>
      <c r="G105" s="31" t="s">
        <v>12</v>
      </c>
    </row>
    <row r="106" spans="1:7" ht="13.5" thickBot="1">
      <c r="A106" s="125">
        <v>44</v>
      </c>
      <c r="B106" s="126"/>
      <c r="C106" s="127" t="s">
        <v>237</v>
      </c>
      <c r="D106" s="126" t="s">
        <v>48</v>
      </c>
      <c r="E106" s="128">
        <v>362</v>
      </c>
      <c r="F106" s="129"/>
      <c r="G106" s="130">
        <f>ROUND(E106*F106,2)</f>
        <v>0</v>
      </c>
    </row>
    <row r="107" spans="1:7" ht="14.25" thickTop="1" thickBot="1">
      <c r="A107" s="48"/>
      <c r="B107" s="49"/>
      <c r="C107" s="50" t="s">
        <v>25</v>
      </c>
      <c r="D107" s="49"/>
      <c r="E107" s="49"/>
      <c r="F107" s="51"/>
      <c r="G107" s="52">
        <f>SUBTOTAL(9,G103:G106)</f>
        <v>0</v>
      </c>
    </row>
    <row r="108" spans="1:7" ht="14.25" thickTop="1" thickBot="1">
      <c r="A108" s="24"/>
      <c r="B108" s="25" t="s">
        <v>127</v>
      </c>
      <c r="C108" s="26" t="s">
        <v>128</v>
      </c>
      <c r="D108" s="25" t="s">
        <v>12</v>
      </c>
      <c r="E108" s="25" t="s">
        <v>12</v>
      </c>
      <c r="F108" s="25" t="s">
        <v>12</v>
      </c>
      <c r="G108" s="27" t="s">
        <v>12</v>
      </c>
    </row>
    <row r="109" spans="1:7" ht="24.75" thickBot="1">
      <c r="A109" s="28"/>
      <c r="B109" s="29" t="s">
        <v>129</v>
      </c>
      <c r="C109" s="106" t="s">
        <v>270</v>
      </c>
      <c r="D109" s="29" t="s">
        <v>12</v>
      </c>
      <c r="E109" s="29" t="s">
        <v>12</v>
      </c>
      <c r="F109" s="29" t="s">
        <v>12</v>
      </c>
      <c r="G109" s="31" t="s">
        <v>12</v>
      </c>
    </row>
    <row r="110" spans="1:7" ht="24">
      <c r="A110" s="32"/>
      <c r="B110" s="33" t="s">
        <v>272</v>
      </c>
      <c r="C110" s="77" t="s">
        <v>271</v>
      </c>
      <c r="D110" s="33" t="s">
        <v>12</v>
      </c>
      <c r="E110" s="33" t="s">
        <v>12</v>
      </c>
      <c r="F110" s="33" t="s">
        <v>12</v>
      </c>
      <c r="G110" s="35" t="s">
        <v>12</v>
      </c>
    </row>
    <row r="111" spans="1:7" ht="15" thickBot="1">
      <c r="A111" s="36">
        <v>45</v>
      </c>
      <c r="B111" s="37"/>
      <c r="C111" s="58" t="s">
        <v>273</v>
      </c>
      <c r="D111" s="37" t="s">
        <v>255</v>
      </c>
      <c r="E111" s="39">
        <v>1308</v>
      </c>
      <c r="F111" s="40"/>
      <c r="G111" s="41">
        <f>ROUND(E111*F111,2)</f>
        <v>0</v>
      </c>
    </row>
    <row r="112" spans="1:7" ht="14.25" thickTop="1" thickBot="1">
      <c r="A112" s="28"/>
      <c r="B112" s="29" t="s">
        <v>248</v>
      </c>
      <c r="C112" s="106" t="s">
        <v>247</v>
      </c>
      <c r="D112" s="29" t="s">
        <v>12</v>
      </c>
      <c r="E112" s="29" t="s">
        <v>12</v>
      </c>
      <c r="F112" s="29" t="s">
        <v>12</v>
      </c>
      <c r="G112" s="31" t="s">
        <v>12</v>
      </c>
    </row>
    <row r="113" spans="1:7">
      <c r="A113" s="19">
        <v>46</v>
      </c>
      <c r="B113" s="142"/>
      <c r="C113" s="143" t="s">
        <v>249</v>
      </c>
      <c r="D113" s="19" t="s">
        <v>48</v>
      </c>
      <c r="E113" s="144">
        <v>109</v>
      </c>
      <c r="F113" s="145"/>
      <c r="G113" s="146">
        <f t="shared" ref="G113" si="1">ROUND(E113*F113,2)</f>
        <v>0</v>
      </c>
    </row>
    <row r="114" spans="1:7" ht="14.25">
      <c r="A114" s="42">
        <v>47</v>
      </c>
      <c r="B114" s="19"/>
      <c r="C114" s="43" t="s">
        <v>251</v>
      </c>
      <c r="D114" s="19" t="s">
        <v>254</v>
      </c>
      <c r="E114" s="44">
        <v>22</v>
      </c>
      <c r="F114" s="45"/>
      <c r="G114" s="46">
        <f>ROUND(E114*F114,2)</f>
        <v>0</v>
      </c>
    </row>
    <row r="115" spans="1:7" ht="14.25">
      <c r="A115" s="36">
        <v>48</v>
      </c>
      <c r="B115" s="37"/>
      <c r="C115" s="38" t="s">
        <v>250</v>
      </c>
      <c r="D115" s="37" t="s">
        <v>254</v>
      </c>
      <c r="E115" s="39">
        <v>69</v>
      </c>
      <c r="F115" s="40"/>
      <c r="G115" s="41">
        <f>ROUND(E115*F115,2)</f>
        <v>0</v>
      </c>
    </row>
    <row r="116" spans="1:7">
      <c r="A116" s="36">
        <v>49</v>
      </c>
      <c r="B116" s="37"/>
      <c r="C116" s="38" t="s">
        <v>252</v>
      </c>
      <c r="D116" s="37" t="s">
        <v>48</v>
      </c>
      <c r="E116" s="39">
        <v>3</v>
      </c>
      <c r="F116" s="40"/>
      <c r="G116" s="41">
        <f>ROUND(E116*F116,2)</f>
        <v>0</v>
      </c>
    </row>
    <row r="117" spans="1:7" ht="24.75" thickBot="1">
      <c r="A117" s="36">
        <v>50</v>
      </c>
      <c r="B117" s="37"/>
      <c r="C117" s="80" t="s">
        <v>253</v>
      </c>
      <c r="D117" s="37" t="s">
        <v>48</v>
      </c>
      <c r="E117" s="39">
        <v>6</v>
      </c>
      <c r="F117" s="40"/>
      <c r="G117" s="41">
        <f>ROUND(E117*F117,2)</f>
        <v>0</v>
      </c>
    </row>
    <row r="118" spans="1:7" ht="14.25" thickTop="1" thickBot="1">
      <c r="A118" s="48"/>
      <c r="B118" s="49"/>
      <c r="C118" s="50" t="s">
        <v>25</v>
      </c>
      <c r="D118" s="49"/>
      <c r="E118" s="49"/>
      <c r="F118" s="51"/>
      <c r="G118" s="52">
        <f>SUBTOTAL(9,G109:G117)</f>
        <v>0</v>
      </c>
    </row>
    <row r="119" spans="1:7" ht="14.25" thickTop="1" thickBot="1">
      <c r="A119" s="48"/>
      <c r="B119" s="49"/>
      <c r="C119" s="50" t="s">
        <v>202</v>
      </c>
      <c r="D119" s="49"/>
      <c r="E119" s="49"/>
      <c r="F119" s="107"/>
      <c r="G119" s="108">
        <f>SUBTOTAL(9,G8:G118)</f>
        <v>0</v>
      </c>
    </row>
    <row r="120" spans="1:7" ht="13.5" thickTop="1"/>
    <row r="150" spans="5:5">
      <c r="E150" s="16">
        <v>32</v>
      </c>
    </row>
  </sheetData>
  <mergeCells count="8">
    <mergeCell ref="A1:G1"/>
    <mergeCell ref="A2:G2"/>
    <mergeCell ref="A3:G3"/>
    <mergeCell ref="A4:G4"/>
    <mergeCell ref="A5:A6"/>
    <mergeCell ref="B5:B6"/>
    <mergeCell ref="C5:C6"/>
    <mergeCell ref="D5:E5"/>
  </mergeCells>
  <pageMargins left="0.59055118110236227" right="0.39370078740157483" top="0.59055118110236227" bottom="0.59055118110236227" header="0.39370078740157483" footer="0.39370078740157483"/>
  <pageSetup paperSize="9" scale="79" firstPageNumber="98" orientation="portrait" r:id="rId1"/>
  <headerFooter>
    <oddHeader>&amp;L&amp;8&amp;R&amp;8</oddHeader>
    <oddFooter>&amp;L&amp;8MP-MOSTY Sp. z o.o.&amp;R&amp;8&amp;P</oddFooter>
  </headerFooter>
  <rowBreaks count="3" manualBreakCount="3">
    <brk id="31" max="6" man="1"/>
    <brk id="52" max="6" man="1"/>
    <brk id="8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showGridLines="0" showZeros="0" view="pageBreakPreview" topLeftCell="A46" zoomScaleNormal="100" zoomScaleSheetLayoutView="100" workbookViewId="0">
      <selection activeCell="D45" sqref="D45"/>
    </sheetView>
  </sheetViews>
  <sheetFormatPr defaultRowHeight="12.75"/>
  <cols>
    <col min="1" max="1" width="4.625" style="16" customWidth="1"/>
    <col min="2" max="2" width="10.625" style="16" customWidth="1"/>
    <col min="3" max="3" width="42.625" style="16" customWidth="1"/>
    <col min="4" max="4" width="6.625" style="16" customWidth="1"/>
    <col min="5" max="5" width="10.625" style="16" customWidth="1"/>
    <col min="6" max="6" width="9.625" style="16" customWidth="1"/>
    <col min="7" max="7" width="13.625" style="16" customWidth="1"/>
    <col min="8" max="16384" width="9" style="16"/>
  </cols>
  <sheetData>
    <row r="1" spans="1:7" ht="44.25" customHeight="1" thickTop="1">
      <c r="A1" s="147" t="s">
        <v>0</v>
      </c>
      <c r="B1" s="148"/>
      <c r="C1" s="148"/>
      <c r="D1" s="148"/>
      <c r="E1" s="148"/>
      <c r="F1" s="148"/>
      <c r="G1" s="149"/>
    </row>
    <row r="2" spans="1:7" ht="36" customHeight="1">
      <c r="A2" s="150" t="s">
        <v>196</v>
      </c>
      <c r="B2" s="151"/>
      <c r="C2" s="151"/>
      <c r="D2" s="151"/>
      <c r="E2" s="151"/>
      <c r="F2" s="151"/>
      <c r="G2" s="152"/>
    </row>
    <row r="3" spans="1:7" ht="25.5" customHeight="1">
      <c r="A3" s="153" t="s">
        <v>265</v>
      </c>
      <c r="B3" s="154"/>
      <c r="C3" s="154"/>
      <c r="D3" s="154"/>
      <c r="E3" s="154"/>
      <c r="F3" s="154"/>
      <c r="G3" s="155"/>
    </row>
    <row r="4" spans="1:7" ht="27.75" customHeight="1" thickBot="1">
      <c r="A4" s="156" t="s">
        <v>182</v>
      </c>
      <c r="B4" s="157"/>
      <c r="C4" s="157"/>
      <c r="D4" s="157"/>
      <c r="E4" s="157"/>
      <c r="F4" s="157"/>
      <c r="G4" s="158"/>
    </row>
    <row r="5" spans="1:7" ht="33" customHeight="1" thickTop="1">
      <c r="A5" s="159" t="s">
        <v>1</v>
      </c>
      <c r="B5" s="161" t="s">
        <v>2</v>
      </c>
      <c r="C5" s="163" t="s">
        <v>3</v>
      </c>
      <c r="D5" s="163" t="s">
        <v>4</v>
      </c>
      <c r="E5" s="163"/>
      <c r="F5" s="17" t="s">
        <v>7</v>
      </c>
      <c r="G5" s="18" t="s">
        <v>9</v>
      </c>
    </row>
    <row r="6" spans="1:7" ht="33" customHeight="1">
      <c r="A6" s="160"/>
      <c r="B6" s="162"/>
      <c r="C6" s="164"/>
      <c r="D6" s="19" t="s">
        <v>5</v>
      </c>
      <c r="E6" s="19" t="s">
        <v>6</v>
      </c>
      <c r="F6" s="19" t="s">
        <v>8</v>
      </c>
      <c r="G6" s="20" t="s">
        <v>8</v>
      </c>
    </row>
    <row r="7" spans="1:7" ht="12" customHeight="1" thickBot="1">
      <c r="A7" s="21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3">
        <v>7</v>
      </c>
    </row>
    <row r="8" spans="1:7" ht="30" customHeight="1" thickTop="1" thickBot="1">
      <c r="A8" s="24"/>
      <c r="B8" s="25" t="s">
        <v>10</v>
      </c>
      <c r="C8" s="26" t="s">
        <v>11</v>
      </c>
      <c r="D8" s="25" t="s">
        <v>12</v>
      </c>
      <c r="E8" s="25" t="s">
        <v>12</v>
      </c>
      <c r="F8" s="25" t="s">
        <v>12</v>
      </c>
      <c r="G8" s="27" t="s">
        <v>12</v>
      </c>
    </row>
    <row r="9" spans="1:7" ht="30" customHeight="1" thickBot="1">
      <c r="A9" s="28"/>
      <c r="B9" s="29" t="s">
        <v>13</v>
      </c>
      <c r="C9" s="30" t="s">
        <v>14</v>
      </c>
      <c r="D9" s="29"/>
      <c r="E9" s="29" t="s">
        <v>12</v>
      </c>
      <c r="F9" s="29" t="s">
        <v>12</v>
      </c>
      <c r="G9" s="31" t="s">
        <v>12</v>
      </c>
    </row>
    <row r="10" spans="1:7" ht="30" customHeight="1">
      <c r="A10" s="32"/>
      <c r="B10" s="33" t="s">
        <v>15</v>
      </c>
      <c r="C10" s="34" t="s">
        <v>16</v>
      </c>
      <c r="D10" s="33" t="s">
        <v>12</v>
      </c>
      <c r="E10" s="33" t="s">
        <v>12</v>
      </c>
      <c r="F10" s="33" t="s">
        <v>12</v>
      </c>
      <c r="G10" s="35" t="s">
        <v>12</v>
      </c>
    </row>
    <row r="11" spans="1:7" ht="30" customHeight="1" thickBot="1">
      <c r="A11" s="36">
        <v>1</v>
      </c>
      <c r="B11" s="37"/>
      <c r="C11" s="38" t="s">
        <v>17</v>
      </c>
      <c r="D11" s="37" t="s">
        <v>18</v>
      </c>
      <c r="E11" s="39">
        <v>2.42</v>
      </c>
      <c r="F11" s="40"/>
      <c r="G11" s="41">
        <f>ROUND(E11*F11,2)</f>
        <v>0</v>
      </c>
    </row>
    <row r="12" spans="1:7" ht="30" customHeight="1" thickBot="1">
      <c r="A12" s="28"/>
      <c r="B12" s="29" t="s">
        <v>19</v>
      </c>
      <c r="C12" s="30" t="s">
        <v>20</v>
      </c>
      <c r="D12" s="29" t="s">
        <v>12</v>
      </c>
      <c r="E12" s="29" t="s">
        <v>12</v>
      </c>
      <c r="F12" s="29" t="s">
        <v>12</v>
      </c>
      <c r="G12" s="31" t="s">
        <v>12</v>
      </c>
    </row>
    <row r="13" spans="1:7" ht="30" customHeight="1">
      <c r="A13" s="32"/>
      <c r="B13" s="33" t="s">
        <v>21</v>
      </c>
      <c r="C13" s="34" t="s">
        <v>22</v>
      </c>
      <c r="D13" s="33" t="s">
        <v>12</v>
      </c>
      <c r="E13" s="33" t="s">
        <v>12</v>
      </c>
      <c r="F13" s="33" t="s">
        <v>12</v>
      </c>
      <c r="G13" s="35" t="s">
        <v>12</v>
      </c>
    </row>
    <row r="14" spans="1:7" ht="30" customHeight="1">
      <c r="A14" s="42">
        <v>2</v>
      </c>
      <c r="B14" s="19"/>
      <c r="C14" s="43" t="s">
        <v>23</v>
      </c>
      <c r="D14" s="19" t="s">
        <v>254</v>
      </c>
      <c r="E14" s="44">
        <v>221</v>
      </c>
      <c r="F14" s="45"/>
      <c r="G14" s="46">
        <f>ROUND(E14*F14,2)</f>
        <v>0</v>
      </c>
    </row>
    <row r="15" spans="1:7" ht="30" customHeight="1" thickBot="1">
      <c r="A15" s="36">
        <v>3</v>
      </c>
      <c r="B15" s="37"/>
      <c r="C15" s="38" t="s">
        <v>24</v>
      </c>
      <c r="D15" s="37" t="s">
        <v>254</v>
      </c>
      <c r="E15" s="39">
        <v>15422.5</v>
      </c>
      <c r="F15" s="40"/>
      <c r="G15" s="41">
        <f>ROUND(E15*F15,2)</f>
        <v>0</v>
      </c>
    </row>
    <row r="16" spans="1:7" ht="30" customHeight="1" thickTop="1" thickBot="1">
      <c r="A16" s="48"/>
      <c r="B16" s="49"/>
      <c r="C16" s="50" t="s">
        <v>25</v>
      </c>
      <c r="D16" s="49"/>
      <c r="E16" s="49"/>
      <c r="F16" s="51"/>
      <c r="G16" s="52">
        <f>SUBTOTAL(9,G9:G15)</f>
        <v>0</v>
      </c>
    </row>
    <row r="17" spans="1:7" ht="30" customHeight="1" thickTop="1" thickBot="1">
      <c r="A17" s="24"/>
      <c r="B17" s="25" t="s">
        <v>26</v>
      </c>
      <c r="C17" s="26" t="s">
        <v>27</v>
      </c>
      <c r="D17" s="25" t="s">
        <v>12</v>
      </c>
      <c r="E17" s="25" t="s">
        <v>12</v>
      </c>
      <c r="F17" s="25" t="s">
        <v>12</v>
      </c>
      <c r="G17" s="27" t="s">
        <v>12</v>
      </c>
    </row>
    <row r="18" spans="1:7" ht="30" customHeight="1" thickBot="1">
      <c r="A18" s="28"/>
      <c r="B18" s="29" t="s">
        <v>28</v>
      </c>
      <c r="C18" s="30" t="s">
        <v>29</v>
      </c>
      <c r="D18" s="29" t="s">
        <v>12</v>
      </c>
      <c r="E18" s="29" t="s">
        <v>12</v>
      </c>
      <c r="F18" s="29" t="s">
        <v>12</v>
      </c>
      <c r="G18" s="31" t="s">
        <v>12</v>
      </c>
    </row>
    <row r="19" spans="1:7" ht="30" customHeight="1">
      <c r="A19" s="32"/>
      <c r="B19" s="33" t="s">
        <v>30</v>
      </c>
      <c r="C19" s="34" t="s">
        <v>31</v>
      </c>
      <c r="D19" s="33" t="s">
        <v>12</v>
      </c>
      <c r="E19" s="33" t="s">
        <v>12</v>
      </c>
      <c r="F19" s="33" t="s">
        <v>12</v>
      </c>
      <c r="G19" s="35" t="s">
        <v>12</v>
      </c>
    </row>
    <row r="20" spans="1:7" ht="30" customHeight="1" thickBot="1">
      <c r="A20" s="36">
        <v>4</v>
      </c>
      <c r="B20" s="37"/>
      <c r="C20" s="38" t="s">
        <v>32</v>
      </c>
      <c r="D20" s="37" t="s">
        <v>254</v>
      </c>
      <c r="E20" s="39">
        <v>3404.5</v>
      </c>
      <c r="F20" s="40"/>
      <c r="G20" s="41">
        <f>ROUND(E20*F20,2)</f>
        <v>0</v>
      </c>
    </row>
    <row r="21" spans="1:7" ht="30" customHeight="1" thickBot="1">
      <c r="A21" s="28"/>
      <c r="B21" s="29" t="s">
        <v>33</v>
      </c>
      <c r="C21" s="30" t="s">
        <v>34</v>
      </c>
      <c r="D21" s="29" t="s">
        <v>12</v>
      </c>
      <c r="E21" s="29" t="s">
        <v>12</v>
      </c>
      <c r="F21" s="29" t="s">
        <v>12</v>
      </c>
      <c r="G21" s="31" t="s">
        <v>12</v>
      </c>
    </row>
    <row r="22" spans="1:7" ht="30" customHeight="1">
      <c r="A22" s="32"/>
      <c r="B22" s="33" t="s">
        <v>35</v>
      </c>
      <c r="C22" s="34" t="s">
        <v>34</v>
      </c>
      <c r="D22" s="33" t="s">
        <v>12</v>
      </c>
      <c r="E22" s="33" t="s">
        <v>12</v>
      </c>
      <c r="F22" s="33" t="s">
        <v>12</v>
      </c>
      <c r="G22" s="35" t="s">
        <v>12</v>
      </c>
    </row>
    <row r="23" spans="1:7" ht="30" customHeight="1">
      <c r="A23" s="42">
        <v>5</v>
      </c>
      <c r="B23" s="19"/>
      <c r="C23" s="43" t="s">
        <v>36</v>
      </c>
      <c r="D23" s="19" t="s">
        <v>254</v>
      </c>
      <c r="E23" s="44">
        <v>4142</v>
      </c>
      <c r="F23" s="45"/>
      <c r="G23" s="46">
        <f>ROUND(E23*F23,2)</f>
        <v>0</v>
      </c>
    </row>
    <row r="24" spans="1:7" ht="30" customHeight="1">
      <c r="A24" s="42">
        <v>6</v>
      </c>
      <c r="B24" s="19"/>
      <c r="C24" s="47" t="s">
        <v>38</v>
      </c>
      <c r="D24" s="19" t="s">
        <v>254</v>
      </c>
      <c r="E24" s="44">
        <v>88.76</v>
      </c>
      <c r="F24" s="45"/>
      <c r="G24" s="46">
        <f>ROUND(E24*F24,2)</f>
        <v>0</v>
      </c>
    </row>
    <row r="25" spans="1:7" ht="30" customHeight="1" thickBot="1">
      <c r="A25" s="36">
        <v>7</v>
      </c>
      <c r="B25" s="37"/>
      <c r="C25" s="38" t="s">
        <v>39</v>
      </c>
      <c r="D25" s="37" t="s">
        <v>254</v>
      </c>
      <c r="E25" s="39">
        <v>542.57000000000005</v>
      </c>
      <c r="F25" s="40"/>
      <c r="G25" s="41">
        <f>ROUND(E25*F25,2)</f>
        <v>0</v>
      </c>
    </row>
    <row r="26" spans="1:7" ht="30" customHeight="1" thickTop="1" thickBot="1">
      <c r="A26" s="48"/>
      <c r="B26" s="49"/>
      <c r="C26" s="50" t="s">
        <v>25</v>
      </c>
      <c r="D26" s="49"/>
      <c r="E26" s="49"/>
      <c r="F26" s="51"/>
      <c r="G26" s="52">
        <f>SUBTOTAL(9,G18:G25)</f>
        <v>0</v>
      </c>
    </row>
    <row r="27" spans="1:7" ht="30" customHeight="1" thickTop="1" thickBot="1">
      <c r="A27" s="24"/>
      <c r="B27" s="25" t="s">
        <v>41</v>
      </c>
      <c r="C27" s="26" t="s">
        <v>42</v>
      </c>
      <c r="D27" s="25" t="s">
        <v>12</v>
      </c>
      <c r="E27" s="25" t="s">
        <v>12</v>
      </c>
      <c r="F27" s="25" t="s">
        <v>12</v>
      </c>
      <c r="G27" s="27" t="s">
        <v>12</v>
      </c>
    </row>
    <row r="28" spans="1:7" ht="30" customHeight="1" thickBot="1">
      <c r="A28" s="28"/>
      <c r="B28" s="29" t="s">
        <v>43</v>
      </c>
      <c r="C28" s="30" t="s">
        <v>44</v>
      </c>
      <c r="D28" s="29" t="s">
        <v>12</v>
      </c>
      <c r="E28" s="29" t="s">
        <v>12</v>
      </c>
      <c r="F28" s="29" t="s">
        <v>12</v>
      </c>
      <c r="G28" s="31" t="s">
        <v>12</v>
      </c>
    </row>
    <row r="29" spans="1:7" ht="30" customHeight="1">
      <c r="A29" s="32"/>
      <c r="B29" s="33" t="s">
        <v>45</v>
      </c>
      <c r="C29" s="34" t="s">
        <v>46</v>
      </c>
      <c r="D29" s="33" t="s">
        <v>12</v>
      </c>
      <c r="E29" s="33" t="s">
        <v>12</v>
      </c>
      <c r="F29" s="33" t="s">
        <v>12</v>
      </c>
      <c r="G29" s="35" t="s">
        <v>12</v>
      </c>
    </row>
    <row r="30" spans="1:7" ht="30" customHeight="1">
      <c r="A30" s="42">
        <v>8</v>
      </c>
      <c r="B30" s="19"/>
      <c r="C30" s="43" t="s">
        <v>171</v>
      </c>
      <c r="D30" s="19" t="s">
        <v>48</v>
      </c>
      <c r="E30" s="44">
        <v>17</v>
      </c>
      <c r="F30" s="45"/>
      <c r="G30" s="46">
        <f>ROUND(E30*F30,2)</f>
        <v>0</v>
      </c>
    </row>
    <row r="31" spans="1:7" ht="30" customHeight="1">
      <c r="A31" s="36">
        <v>9</v>
      </c>
      <c r="B31" s="37"/>
      <c r="C31" s="38" t="s">
        <v>172</v>
      </c>
      <c r="D31" s="37" t="s">
        <v>50</v>
      </c>
      <c r="E31" s="39">
        <v>4</v>
      </c>
      <c r="F31" s="40"/>
      <c r="G31" s="41">
        <f>ROUND(E31*F31,2)</f>
        <v>0</v>
      </c>
    </row>
    <row r="32" spans="1:7" ht="30" customHeight="1" thickBot="1">
      <c r="A32" s="56">
        <v>10</v>
      </c>
      <c r="B32" s="57"/>
      <c r="C32" s="58" t="s">
        <v>47</v>
      </c>
      <c r="D32" s="57" t="s">
        <v>48</v>
      </c>
      <c r="E32" s="72">
        <v>17</v>
      </c>
      <c r="F32" s="60"/>
      <c r="G32" s="61">
        <f t="shared" ref="G32:G35" si="0">ROUND(E32*F32,2)</f>
        <v>0</v>
      </c>
    </row>
    <row r="33" spans="1:7" ht="30" customHeight="1" thickTop="1">
      <c r="A33" s="96">
        <v>11</v>
      </c>
      <c r="B33" s="97"/>
      <c r="C33" s="98" t="s">
        <v>49</v>
      </c>
      <c r="D33" s="97" t="s">
        <v>50</v>
      </c>
      <c r="E33" s="99">
        <v>2</v>
      </c>
      <c r="F33" s="100"/>
      <c r="G33" s="101">
        <f t="shared" si="0"/>
        <v>0</v>
      </c>
    </row>
    <row r="34" spans="1:7" ht="30" customHeight="1">
      <c r="A34" s="42">
        <v>12</v>
      </c>
      <c r="B34" s="19"/>
      <c r="C34" s="43" t="s">
        <v>183</v>
      </c>
      <c r="D34" s="19" t="s">
        <v>48</v>
      </c>
      <c r="E34" s="44">
        <v>12.5</v>
      </c>
      <c r="F34" s="45"/>
      <c r="G34" s="46">
        <f t="shared" si="0"/>
        <v>0</v>
      </c>
    </row>
    <row r="35" spans="1:7" ht="30" customHeight="1" thickBot="1">
      <c r="A35" s="36">
        <v>13</v>
      </c>
      <c r="B35" s="37"/>
      <c r="C35" s="38" t="s">
        <v>184</v>
      </c>
      <c r="D35" s="37" t="s">
        <v>50</v>
      </c>
      <c r="E35" s="39">
        <v>2</v>
      </c>
      <c r="F35" s="40"/>
      <c r="G35" s="41">
        <f t="shared" si="0"/>
        <v>0</v>
      </c>
    </row>
    <row r="36" spans="1:7" ht="30" customHeight="1" thickTop="1" thickBot="1">
      <c r="A36" s="48"/>
      <c r="B36" s="49"/>
      <c r="C36" s="50" t="s">
        <v>25</v>
      </c>
      <c r="D36" s="49"/>
      <c r="E36" s="49"/>
      <c r="F36" s="51"/>
      <c r="G36" s="52">
        <f>SUBTOTAL(9,G28:G35)</f>
        <v>0</v>
      </c>
    </row>
    <row r="37" spans="1:7" ht="30" customHeight="1" thickTop="1" thickBot="1">
      <c r="A37" s="24"/>
      <c r="B37" s="25" t="s">
        <v>56</v>
      </c>
      <c r="C37" s="26" t="s">
        <v>57</v>
      </c>
      <c r="D37" s="25" t="s">
        <v>12</v>
      </c>
      <c r="E37" s="25" t="s">
        <v>12</v>
      </c>
      <c r="F37" s="25" t="s">
        <v>12</v>
      </c>
      <c r="G37" s="27" t="s">
        <v>12</v>
      </c>
    </row>
    <row r="38" spans="1:7" ht="30" customHeight="1" thickBot="1">
      <c r="A38" s="28"/>
      <c r="B38" s="29" t="s">
        <v>58</v>
      </c>
      <c r="C38" s="30" t="s">
        <v>59</v>
      </c>
      <c r="D38" s="29" t="s">
        <v>12</v>
      </c>
      <c r="E38" s="29" t="s">
        <v>12</v>
      </c>
      <c r="F38" s="29" t="s">
        <v>12</v>
      </c>
      <c r="G38" s="31" t="s">
        <v>12</v>
      </c>
    </row>
    <row r="39" spans="1:7" ht="30" customHeight="1">
      <c r="A39" s="32"/>
      <c r="B39" s="33" t="s">
        <v>60</v>
      </c>
      <c r="C39" s="34" t="s">
        <v>59</v>
      </c>
      <c r="D39" s="33" t="s">
        <v>12</v>
      </c>
      <c r="E39" s="33" t="s">
        <v>12</v>
      </c>
      <c r="F39" s="33" t="s">
        <v>12</v>
      </c>
      <c r="G39" s="35" t="s">
        <v>12</v>
      </c>
    </row>
    <row r="40" spans="1:7" ht="30" customHeight="1" thickBot="1">
      <c r="A40" s="36">
        <v>14</v>
      </c>
      <c r="B40" s="37"/>
      <c r="C40" s="38" t="s">
        <v>61</v>
      </c>
      <c r="D40" s="37" t="s">
        <v>255</v>
      </c>
      <c r="E40" s="54">
        <v>13813.92</v>
      </c>
      <c r="F40" s="40"/>
      <c r="G40" s="41">
        <f>ROUND(E40*F40,2)</f>
        <v>0</v>
      </c>
    </row>
    <row r="41" spans="1:7" ht="30" customHeight="1" thickBot="1">
      <c r="A41" s="28"/>
      <c r="B41" s="29" t="s">
        <v>62</v>
      </c>
      <c r="C41" s="30" t="s">
        <v>63</v>
      </c>
      <c r="D41" s="29" t="s">
        <v>12</v>
      </c>
      <c r="E41" s="29" t="s">
        <v>12</v>
      </c>
      <c r="F41" s="29" t="s">
        <v>12</v>
      </c>
      <c r="G41" s="31" t="s">
        <v>12</v>
      </c>
    </row>
    <row r="42" spans="1:7" ht="30" customHeight="1">
      <c r="A42" s="32"/>
      <c r="B42" s="33" t="s">
        <v>67</v>
      </c>
      <c r="C42" s="34" t="s">
        <v>68</v>
      </c>
      <c r="D42" s="33" t="s">
        <v>12</v>
      </c>
      <c r="E42" s="33" t="s">
        <v>12</v>
      </c>
      <c r="F42" s="33" t="s">
        <v>12</v>
      </c>
      <c r="G42" s="35" t="s">
        <v>12</v>
      </c>
    </row>
    <row r="43" spans="1:7" ht="30" customHeight="1" thickBot="1">
      <c r="A43" s="36">
        <v>15</v>
      </c>
      <c r="B43" s="37"/>
      <c r="C43" s="38" t="s">
        <v>68</v>
      </c>
      <c r="D43" s="37" t="s">
        <v>254</v>
      </c>
      <c r="E43" s="39">
        <v>4539.4800000000005</v>
      </c>
      <c r="F43" s="40"/>
      <c r="G43" s="41">
        <f>ROUND(E43*F43,2)</f>
        <v>0</v>
      </c>
    </row>
    <row r="44" spans="1:7" ht="30" customHeight="1" thickBot="1">
      <c r="A44" s="28"/>
      <c r="B44" s="29" t="s">
        <v>69</v>
      </c>
      <c r="C44" s="30" t="s">
        <v>70</v>
      </c>
      <c r="D44" s="29" t="s">
        <v>12</v>
      </c>
      <c r="E44" s="29" t="s">
        <v>12</v>
      </c>
      <c r="F44" s="29" t="s">
        <v>12</v>
      </c>
      <c r="G44" s="31" t="s">
        <v>12</v>
      </c>
    </row>
    <row r="45" spans="1:7" ht="30" customHeight="1">
      <c r="A45" s="32"/>
      <c r="B45" s="33" t="s">
        <v>71</v>
      </c>
      <c r="C45" s="77" t="s">
        <v>72</v>
      </c>
      <c r="D45" s="33" t="s">
        <v>12</v>
      </c>
      <c r="E45" s="33" t="s">
        <v>12</v>
      </c>
      <c r="F45" s="33" t="s">
        <v>12</v>
      </c>
      <c r="G45" s="35" t="s">
        <v>12</v>
      </c>
    </row>
    <row r="46" spans="1:7" ht="30" customHeight="1">
      <c r="A46" s="42">
        <v>16</v>
      </c>
      <c r="B46" s="19"/>
      <c r="C46" s="43" t="s">
        <v>73</v>
      </c>
      <c r="D46" s="19" t="s">
        <v>255</v>
      </c>
      <c r="E46" s="44">
        <v>11045</v>
      </c>
      <c r="F46" s="45"/>
      <c r="G46" s="46">
        <f>ROUND(E46*F46,2)</f>
        <v>0</v>
      </c>
    </row>
    <row r="47" spans="1:7" ht="30" customHeight="1" thickBot="1">
      <c r="A47" s="36">
        <v>17</v>
      </c>
      <c r="B47" s="37"/>
      <c r="C47" s="38" t="s">
        <v>74</v>
      </c>
      <c r="D47" s="37" t="s">
        <v>255</v>
      </c>
      <c r="E47" s="39">
        <v>1695</v>
      </c>
      <c r="F47" s="40"/>
      <c r="G47" s="41">
        <f>ROUND(E47*F47,2)</f>
        <v>0</v>
      </c>
    </row>
    <row r="48" spans="1:7" ht="30" customHeight="1" thickBot="1">
      <c r="A48" s="28"/>
      <c r="B48" s="29" t="s">
        <v>75</v>
      </c>
      <c r="C48" s="30" t="s">
        <v>76</v>
      </c>
      <c r="D48" s="29" t="s">
        <v>12</v>
      </c>
      <c r="E48" s="29" t="s">
        <v>12</v>
      </c>
      <c r="F48" s="29" t="s">
        <v>12</v>
      </c>
      <c r="G48" s="31" t="s">
        <v>12</v>
      </c>
    </row>
    <row r="49" spans="1:7" ht="30" customHeight="1">
      <c r="A49" s="32"/>
      <c r="B49" s="33" t="s">
        <v>77</v>
      </c>
      <c r="C49" s="34" t="s">
        <v>76</v>
      </c>
      <c r="D49" s="33" t="s">
        <v>12</v>
      </c>
      <c r="E49" s="33" t="s">
        <v>12</v>
      </c>
      <c r="F49" s="33" t="s">
        <v>12</v>
      </c>
      <c r="G49" s="35" t="s">
        <v>12</v>
      </c>
    </row>
    <row r="50" spans="1:7" ht="30" customHeight="1" thickBot="1">
      <c r="A50" s="36">
        <v>18</v>
      </c>
      <c r="B50" s="37"/>
      <c r="C50" s="38" t="s">
        <v>78</v>
      </c>
      <c r="D50" s="37" t="s">
        <v>255</v>
      </c>
      <c r="E50" s="39">
        <v>11044.22</v>
      </c>
      <c r="F50" s="40"/>
      <c r="G50" s="41">
        <f>ROUND(E50*F50,2)</f>
        <v>0</v>
      </c>
    </row>
    <row r="51" spans="1:7" ht="30" customHeight="1" thickTop="1" thickBot="1">
      <c r="A51" s="48"/>
      <c r="B51" s="49"/>
      <c r="C51" s="50" t="s">
        <v>25</v>
      </c>
      <c r="D51" s="49"/>
      <c r="E51" s="49"/>
      <c r="F51" s="51"/>
      <c r="G51" s="52">
        <f>SUBTOTAL(9,G38:G50)</f>
        <v>0</v>
      </c>
    </row>
    <row r="52" spans="1:7" ht="30" customHeight="1" thickTop="1" thickBot="1">
      <c r="A52" s="24"/>
      <c r="B52" s="25" t="s">
        <v>88</v>
      </c>
      <c r="C52" s="26" t="s">
        <v>89</v>
      </c>
      <c r="D52" s="25" t="s">
        <v>12</v>
      </c>
      <c r="E52" s="25" t="s">
        <v>12</v>
      </c>
      <c r="F52" s="25" t="s">
        <v>12</v>
      </c>
      <c r="G52" s="27" t="s">
        <v>12</v>
      </c>
    </row>
    <row r="53" spans="1:7" ht="30" customHeight="1" thickBot="1">
      <c r="A53" s="28"/>
      <c r="B53" s="29" t="s">
        <v>90</v>
      </c>
      <c r="C53" s="30" t="s">
        <v>91</v>
      </c>
      <c r="D53" s="29" t="s">
        <v>12</v>
      </c>
      <c r="E53" s="29" t="s">
        <v>12</v>
      </c>
      <c r="F53" s="29" t="s">
        <v>12</v>
      </c>
      <c r="G53" s="31" t="s">
        <v>12</v>
      </c>
    </row>
    <row r="54" spans="1:7" ht="30" customHeight="1">
      <c r="A54" s="32"/>
      <c r="B54" s="33" t="s">
        <v>163</v>
      </c>
      <c r="C54" s="34" t="s">
        <v>246</v>
      </c>
      <c r="D54" s="33" t="s">
        <v>12</v>
      </c>
      <c r="E54" s="33" t="s">
        <v>12</v>
      </c>
      <c r="F54" s="33" t="s">
        <v>12</v>
      </c>
      <c r="G54" s="35" t="s">
        <v>12</v>
      </c>
    </row>
    <row r="55" spans="1:7" ht="30" customHeight="1" thickBot="1">
      <c r="A55" s="56">
        <v>19</v>
      </c>
      <c r="B55" s="57"/>
      <c r="C55" s="58" t="s">
        <v>164</v>
      </c>
      <c r="D55" s="57" t="s">
        <v>255</v>
      </c>
      <c r="E55" s="72">
        <v>1555</v>
      </c>
      <c r="F55" s="60"/>
      <c r="G55" s="61">
        <f>ROUND(E55*F55,2)</f>
        <v>0</v>
      </c>
    </row>
    <row r="56" spans="1:7" ht="30" customHeight="1" thickTop="1">
      <c r="A56" s="96"/>
      <c r="B56" s="97" t="s">
        <v>95</v>
      </c>
      <c r="C56" s="98" t="s">
        <v>96</v>
      </c>
      <c r="D56" s="97" t="s">
        <v>12</v>
      </c>
      <c r="E56" s="97" t="s">
        <v>12</v>
      </c>
      <c r="F56" s="97" t="s">
        <v>12</v>
      </c>
      <c r="G56" s="113" t="s">
        <v>12</v>
      </c>
    </row>
    <row r="57" spans="1:7" ht="30" customHeight="1">
      <c r="A57" s="42">
        <v>20</v>
      </c>
      <c r="B57" s="19"/>
      <c r="C57" s="43" t="s">
        <v>165</v>
      </c>
      <c r="D57" s="19" t="s">
        <v>255</v>
      </c>
      <c r="E57" s="44">
        <v>1695</v>
      </c>
      <c r="F57" s="45"/>
      <c r="G57" s="46">
        <f>ROUND(E57*F57,2)</f>
        <v>0</v>
      </c>
    </row>
    <row r="58" spans="1:7" ht="30" customHeight="1">
      <c r="A58" s="42"/>
      <c r="B58" s="19" t="s">
        <v>131</v>
      </c>
      <c r="C58" s="43" t="s">
        <v>244</v>
      </c>
      <c r="D58" s="19" t="s">
        <v>12</v>
      </c>
      <c r="E58" s="19" t="s">
        <v>12</v>
      </c>
      <c r="F58" s="19" t="s">
        <v>12</v>
      </c>
      <c r="G58" s="20" t="s">
        <v>12</v>
      </c>
    </row>
    <row r="59" spans="1:7" ht="30" customHeight="1" thickBot="1">
      <c r="A59" s="36">
        <v>21</v>
      </c>
      <c r="B59" s="37"/>
      <c r="C59" s="38" t="s">
        <v>245</v>
      </c>
      <c r="D59" s="37" t="s">
        <v>255</v>
      </c>
      <c r="E59" s="39">
        <v>9705</v>
      </c>
      <c r="F59" s="40"/>
      <c r="G59" s="41">
        <f>ROUND(E59*F59,2)</f>
        <v>0</v>
      </c>
    </row>
    <row r="60" spans="1:7" ht="30" customHeight="1" thickTop="1" thickBot="1">
      <c r="A60" s="48"/>
      <c r="B60" s="49"/>
      <c r="C60" s="50" t="s">
        <v>25</v>
      </c>
      <c r="D60" s="49"/>
      <c r="E60" s="49"/>
      <c r="F60" s="51"/>
      <c r="G60" s="52">
        <f>SUBTOTAL(9,G53:G59)</f>
        <v>0</v>
      </c>
    </row>
    <row r="61" spans="1:7" ht="30" customHeight="1" thickTop="1" thickBot="1">
      <c r="A61" s="24"/>
      <c r="B61" s="25" t="s">
        <v>112</v>
      </c>
      <c r="C61" s="26" t="s">
        <v>113</v>
      </c>
      <c r="D61" s="25" t="s">
        <v>12</v>
      </c>
      <c r="E61" s="25" t="s">
        <v>12</v>
      </c>
      <c r="F61" s="25" t="s">
        <v>12</v>
      </c>
      <c r="G61" s="27" t="s">
        <v>12</v>
      </c>
    </row>
    <row r="62" spans="1:7" ht="30" customHeight="1" thickBot="1">
      <c r="A62" s="28"/>
      <c r="B62" s="29" t="s">
        <v>114</v>
      </c>
      <c r="C62" s="30" t="s">
        <v>115</v>
      </c>
      <c r="D62" s="29" t="s">
        <v>12</v>
      </c>
      <c r="E62" s="29" t="s">
        <v>12</v>
      </c>
      <c r="F62" s="29" t="s">
        <v>12</v>
      </c>
      <c r="G62" s="31" t="s">
        <v>12</v>
      </c>
    </row>
    <row r="63" spans="1:7" ht="30" customHeight="1">
      <c r="A63" s="32"/>
      <c r="B63" s="33" t="s">
        <v>116</v>
      </c>
      <c r="C63" s="34" t="s">
        <v>115</v>
      </c>
      <c r="D63" s="33" t="s">
        <v>12</v>
      </c>
      <c r="E63" s="33" t="s">
        <v>12</v>
      </c>
      <c r="F63" s="33" t="s">
        <v>12</v>
      </c>
      <c r="G63" s="35" t="s">
        <v>12</v>
      </c>
    </row>
    <row r="64" spans="1:7" ht="30" customHeight="1">
      <c r="A64" s="42">
        <v>22</v>
      </c>
      <c r="B64" s="19"/>
      <c r="C64" s="43" t="s">
        <v>138</v>
      </c>
      <c r="D64" s="19" t="s">
        <v>48</v>
      </c>
      <c r="E64" s="44">
        <v>712</v>
      </c>
      <c r="F64" s="45"/>
      <c r="G64" s="46">
        <f t="shared" ref="G64:G67" si="1">ROUND(E64*F64,2)</f>
        <v>0</v>
      </c>
    </row>
    <row r="65" spans="1:7" ht="30" customHeight="1" thickBot="1">
      <c r="A65" s="56">
        <v>23</v>
      </c>
      <c r="B65" s="57"/>
      <c r="C65" s="58" t="s">
        <v>119</v>
      </c>
      <c r="D65" s="57" t="s">
        <v>50</v>
      </c>
      <c r="E65" s="72">
        <v>2</v>
      </c>
      <c r="F65" s="60"/>
      <c r="G65" s="61">
        <f t="shared" si="1"/>
        <v>0</v>
      </c>
    </row>
    <row r="66" spans="1:7" ht="30" customHeight="1" thickTop="1">
      <c r="A66" s="42">
        <v>24</v>
      </c>
      <c r="B66" s="19"/>
      <c r="C66" s="43" t="s">
        <v>140</v>
      </c>
      <c r="D66" s="19" t="s">
        <v>50</v>
      </c>
      <c r="E66" s="44">
        <v>13</v>
      </c>
      <c r="F66" s="45"/>
      <c r="G66" s="46">
        <f t="shared" ref="G66" si="2">ROUND(E66*F66,2)</f>
        <v>0</v>
      </c>
    </row>
    <row r="67" spans="1:7" ht="30" customHeight="1" thickBot="1">
      <c r="A67" s="42">
        <v>25</v>
      </c>
      <c r="B67" s="19"/>
      <c r="C67" s="43" t="s">
        <v>139</v>
      </c>
      <c r="D67" s="19" t="s">
        <v>50</v>
      </c>
      <c r="E67" s="44">
        <v>2</v>
      </c>
      <c r="F67" s="45"/>
      <c r="G67" s="46">
        <f t="shared" si="1"/>
        <v>0</v>
      </c>
    </row>
    <row r="68" spans="1:7" ht="30" customHeight="1" thickTop="1" thickBot="1">
      <c r="A68" s="120"/>
      <c r="B68" s="121"/>
      <c r="C68" s="122" t="s">
        <v>25</v>
      </c>
      <c r="D68" s="121"/>
      <c r="E68" s="121"/>
      <c r="F68" s="123"/>
      <c r="G68" s="124">
        <f>SUBTOTAL(9,G64:G67)</f>
        <v>0</v>
      </c>
    </row>
    <row r="69" spans="1:7" ht="14.25" thickTop="1" thickBot="1">
      <c r="A69" s="24"/>
      <c r="B69" s="25" t="s">
        <v>98</v>
      </c>
      <c r="C69" s="26" t="s">
        <v>99</v>
      </c>
      <c r="D69" s="25" t="s">
        <v>12</v>
      </c>
      <c r="E69" s="25" t="s">
        <v>12</v>
      </c>
      <c r="F69" s="25" t="s">
        <v>12</v>
      </c>
      <c r="G69" s="27" t="s">
        <v>12</v>
      </c>
    </row>
    <row r="70" spans="1:7" ht="13.5" thickBot="1">
      <c r="A70" s="28"/>
      <c r="B70" s="29" t="s">
        <v>100</v>
      </c>
      <c r="C70" s="30" t="s">
        <v>101</v>
      </c>
      <c r="D70" s="29" t="s">
        <v>12</v>
      </c>
      <c r="E70" s="29" t="s">
        <v>12</v>
      </c>
      <c r="F70" s="29" t="s">
        <v>12</v>
      </c>
      <c r="G70" s="31" t="s">
        <v>12</v>
      </c>
    </row>
    <row r="71" spans="1:7">
      <c r="A71" s="32"/>
      <c r="B71" s="33" t="s">
        <v>102</v>
      </c>
      <c r="C71" s="34" t="s">
        <v>101</v>
      </c>
      <c r="D71" s="33" t="s">
        <v>12</v>
      </c>
      <c r="E71" s="33" t="s">
        <v>12</v>
      </c>
      <c r="F71" s="33" t="s">
        <v>12</v>
      </c>
      <c r="G71" s="35" t="s">
        <v>12</v>
      </c>
    </row>
    <row r="72" spans="1:7" ht="15" thickBot="1">
      <c r="A72" s="36">
        <v>26</v>
      </c>
      <c r="B72" s="37"/>
      <c r="C72" s="38" t="s">
        <v>256</v>
      </c>
      <c r="D72" s="37" t="s">
        <v>255</v>
      </c>
      <c r="E72" s="39">
        <v>6762</v>
      </c>
      <c r="F72" s="40"/>
      <c r="G72" s="41">
        <f>ROUND(E72*F72,2)</f>
        <v>0</v>
      </c>
    </row>
    <row r="73" spans="1:7" ht="14.25" thickTop="1" thickBot="1">
      <c r="A73" s="48"/>
      <c r="B73" s="49"/>
      <c r="C73" s="50" t="s">
        <v>25</v>
      </c>
      <c r="D73" s="49"/>
      <c r="E73" s="49"/>
      <c r="F73" s="51"/>
      <c r="G73" s="52">
        <f>SUBTOTAL(9,G70:G72)</f>
        <v>0</v>
      </c>
    </row>
    <row r="74" spans="1:7" ht="14.25" thickTop="1" thickBot="1">
      <c r="A74" s="48"/>
      <c r="B74" s="49"/>
      <c r="C74" s="50" t="s">
        <v>203</v>
      </c>
      <c r="D74" s="49"/>
      <c r="E74" s="49"/>
      <c r="F74" s="107"/>
      <c r="G74" s="108">
        <f>SUM(G68,G73,G60,G51,G36,G26,G16)</f>
        <v>0</v>
      </c>
    </row>
    <row r="75" spans="1:7" ht="13.5" thickTop="1"/>
    <row r="133" spans="5:5">
      <c r="E133" s="16">
        <v>32</v>
      </c>
    </row>
  </sheetData>
  <mergeCells count="8">
    <mergeCell ref="A1:G1"/>
    <mergeCell ref="A2:G2"/>
    <mergeCell ref="A3:G3"/>
    <mergeCell ref="A4:G4"/>
    <mergeCell ref="A5:A6"/>
    <mergeCell ref="B5:B6"/>
    <mergeCell ref="C5:C6"/>
    <mergeCell ref="D5:E5"/>
  </mergeCells>
  <pageMargins left="0.59055118110236227" right="0.39370078740157483" top="0.59055118110236227" bottom="0.59055118110236227" header="0.39370078740157483" footer="0.39370078740157483"/>
  <pageSetup paperSize="9" scale="79" firstPageNumber="102" orientation="portrait" r:id="rId1"/>
  <headerFooter>
    <oddHeader>&amp;L&amp;8&amp;R&amp;8</oddHeader>
    <oddFooter>&amp;L&amp;8MP-MOSTY Sp. z o.o.&amp;R&amp;8&amp;P</oddFooter>
  </headerFooter>
  <rowBreaks count="2" manualBreakCount="2">
    <brk id="32" max="6" man="1"/>
    <brk id="55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4"/>
  <sheetViews>
    <sheetView showGridLines="0" showZeros="0" view="pageBreakPreview" zoomScaleNormal="100" zoomScaleSheetLayoutView="100" workbookViewId="0">
      <selection activeCell="C19" sqref="C19"/>
    </sheetView>
  </sheetViews>
  <sheetFormatPr defaultRowHeight="12.75"/>
  <cols>
    <col min="1" max="1" width="9" style="1"/>
    <col min="2" max="2" width="10.625" style="1" customWidth="1"/>
    <col min="3" max="3" width="50.625" style="1" customWidth="1"/>
    <col min="4" max="4" width="20.625" style="1" customWidth="1"/>
    <col min="5" max="16384" width="9" style="1"/>
  </cols>
  <sheetData>
    <row r="3" spans="2:4" ht="13.5" thickBot="1"/>
    <row r="4" spans="2:4" ht="24.95" customHeight="1" thickTop="1" thickBot="1">
      <c r="B4" s="7"/>
      <c r="C4" s="8" t="s">
        <v>185</v>
      </c>
      <c r="D4" s="9"/>
    </row>
    <row r="5" spans="2:4" ht="24.95" customHeight="1" thickTop="1" thickBot="1">
      <c r="B5" s="10" t="s">
        <v>186</v>
      </c>
      <c r="C5" s="11" t="s">
        <v>187</v>
      </c>
      <c r="D5" s="6"/>
    </row>
    <row r="6" spans="2:4" ht="24.95" customHeight="1" thickTop="1">
      <c r="B6" s="3">
        <v>1</v>
      </c>
      <c r="C6" s="2" t="s">
        <v>188</v>
      </c>
      <c r="D6" s="12">
        <f>'E5 RDRP'!G135</f>
        <v>0</v>
      </c>
    </row>
    <row r="7" spans="2:4" ht="24.95" customHeight="1">
      <c r="B7" s="3">
        <v>2</v>
      </c>
      <c r="C7" s="2" t="s">
        <v>189</v>
      </c>
      <c r="D7" s="12">
        <f>'E5 Grota-Roweckiego z wezlem'!G133</f>
        <v>0</v>
      </c>
    </row>
    <row r="8" spans="2:4" ht="24.95" customHeight="1">
      <c r="B8" s="3">
        <v>3</v>
      </c>
      <c r="C8" s="2" t="s">
        <v>190</v>
      </c>
      <c r="D8" s="12">
        <f>'E5 ul. Niedobczycka'!G85</f>
        <v>0</v>
      </c>
    </row>
    <row r="9" spans="2:4" ht="24.95" customHeight="1">
      <c r="B9" s="3">
        <v>4</v>
      </c>
      <c r="C9" s="2" t="s">
        <v>191</v>
      </c>
      <c r="D9" s="12">
        <f>'E5 ul. Krzywoustego'!G80</f>
        <v>0</v>
      </c>
    </row>
    <row r="10" spans="2:4" ht="24.95" customHeight="1">
      <c r="B10" s="3">
        <v>5</v>
      </c>
      <c r="C10" s="2" t="s">
        <v>192</v>
      </c>
      <c r="D10" s="12">
        <f>'E5 ul. Batorego'!G96</f>
        <v>0</v>
      </c>
    </row>
    <row r="11" spans="2:4" ht="24.95" customHeight="1">
      <c r="B11" s="3">
        <v>6</v>
      </c>
      <c r="C11" s="2" t="s">
        <v>193</v>
      </c>
      <c r="D11" s="12">
        <f>'E5 ul. Sportowa'!G119</f>
        <v>0</v>
      </c>
    </row>
    <row r="12" spans="2:4" ht="24.95" customHeight="1" thickBot="1">
      <c r="B12" s="4">
        <v>7</v>
      </c>
      <c r="C12" s="5" t="s">
        <v>194</v>
      </c>
      <c r="D12" s="13">
        <f>'E5 DD'!G74</f>
        <v>0</v>
      </c>
    </row>
    <row r="13" spans="2:4" ht="24.95" customHeight="1" thickTop="1" thickBot="1">
      <c r="C13" s="10" t="s">
        <v>195</v>
      </c>
      <c r="D13" s="14">
        <f>SUM(D6:D12)</f>
        <v>0</v>
      </c>
    </row>
    <row r="14" spans="2:4" ht="24.95" customHeight="1" thickTop="1">
      <c r="D14" s="15"/>
    </row>
  </sheetData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16</vt:i4>
      </vt:variant>
    </vt:vector>
  </HeadingPairs>
  <TitlesOfParts>
    <vt:vector size="24" baseType="lpstr">
      <vt:lpstr>E5 RDRP</vt:lpstr>
      <vt:lpstr>E5 Grota-Roweckiego z wezlem</vt:lpstr>
      <vt:lpstr>E5 ul. Niedobczycka</vt:lpstr>
      <vt:lpstr>E5 ul. Krzywoustego</vt:lpstr>
      <vt:lpstr>E5 ul. Batorego</vt:lpstr>
      <vt:lpstr>E5 ul. Sportowa</vt:lpstr>
      <vt:lpstr>E5 DD</vt:lpstr>
      <vt:lpstr>ZBIORCZY</vt:lpstr>
      <vt:lpstr>'E5 DD'!Obszar_wydruku</vt:lpstr>
      <vt:lpstr>'E5 Grota-Roweckiego z wezlem'!Obszar_wydruku</vt:lpstr>
      <vt:lpstr>'E5 RDRP'!Obszar_wydruku</vt:lpstr>
      <vt:lpstr>'E5 ul. Batorego'!Obszar_wydruku</vt:lpstr>
      <vt:lpstr>'E5 ul. Krzywoustego'!Obszar_wydruku</vt:lpstr>
      <vt:lpstr>'E5 ul. Niedobczycka'!Obszar_wydruku</vt:lpstr>
      <vt:lpstr>'E5 ul. Sportowa'!Obszar_wydruku</vt:lpstr>
      <vt:lpstr>ZBIORCZY!Obszar_wydruku</vt:lpstr>
      <vt:lpstr>'E5 DD'!Tytuły_wydruku</vt:lpstr>
      <vt:lpstr>'E5 Grota-Roweckiego z wezlem'!Tytuły_wydruku</vt:lpstr>
      <vt:lpstr>'E5 RDRP'!Tytuły_wydruku</vt:lpstr>
      <vt:lpstr>'E5 ul. Batorego'!Tytuły_wydruku</vt:lpstr>
      <vt:lpstr>'E5 ul. Krzywoustego'!Tytuły_wydruku</vt:lpstr>
      <vt:lpstr>'E5 ul. Niedobczycka'!Tytuły_wydruku</vt:lpstr>
      <vt:lpstr>'E5 ul. Sportowa'!Tytuły_wydruku</vt:lpstr>
      <vt:lpstr>ZBIORCZY!Tytuły_wydruku</vt:lpstr>
    </vt:vector>
  </TitlesOfParts>
  <Company>MPMOSTY Sp. z 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wnawrocki</dc:creator>
  <cp:lastModifiedBy>Paweł Migas</cp:lastModifiedBy>
  <cp:lastPrinted>2023-02-08T09:09:27Z</cp:lastPrinted>
  <dcterms:created xsi:type="dcterms:W3CDTF">2016-01-11T09:36:54Z</dcterms:created>
  <dcterms:modified xsi:type="dcterms:W3CDTF">2023-02-16T09:25:29Z</dcterms:modified>
</cp:coreProperties>
</file>