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luzinskaJ\AppData\Local\eDokumenty Active Folder\workspace\"/>
    </mc:Choice>
  </mc:AlternateContent>
  <xr:revisionPtr revIDLastSave="0" documentId="13_ncr:1_{FA42F910-36EC-406C-BF40-54FBF4BD1B14}" xr6:coauthVersionLast="36" xr6:coauthVersionMax="36" xr10:uidLastSave="{00000000-0000-0000-0000-000000000000}"/>
  <bookViews>
    <workbookView xWindow="0" yWindow="0" windowWidth="14415" windowHeight="8205" xr2:uid="{7248D337-2895-47EF-BD68-D1F8124252E0}"/>
  </bookViews>
  <sheets>
    <sheet name="2020-2025" sheetId="1" r:id="rId1"/>
  </sheets>
  <definedNames>
    <definedName name="_xlnm.Print_Area" localSheetId="0">'2020-2025'!$A$1:$B$77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5" i="1" l="1"/>
  <c r="B6" i="1"/>
  <c r="B8" i="1" l="1"/>
  <c r="B29" i="1"/>
  <c r="B69" i="1" s="1"/>
  <c r="B33" i="1"/>
  <c r="B70" i="1" s="1"/>
  <c r="B37" i="1"/>
  <c r="B71" i="1" s="1"/>
  <c r="B43" i="1"/>
  <c r="B42" i="1" s="1"/>
  <c r="B72" i="1"/>
  <c r="B18" i="1"/>
  <c r="B75" i="1" s="1"/>
  <c r="B4" i="1"/>
  <c r="B22" i="1"/>
  <c r="B16" i="1" l="1"/>
  <c r="B74" i="1"/>
  <c r="B56" i="1"/>
  <c r="B68" i="1" l="1"/>
  <c r="B32" i="1"/>
  <c r="B26" i="1"/>
  <c r="B73" i="1"/>
  <c r="B2" i="1" l="1"/>
  <c r="B67" i="1"/>
</calcChain>
</file>

<file path=xl/sharedStrings.xml><?xml version="1.0" encoding="utf-8"?>
<sst xmlns="http://schemas.openxmlformats.org/spreadsheetml/2006/main" count="69" uniqueCount="63">
  <si>
    <t>I Liceum Ogólnokształcące, dz. Śródmieście - budowa sali gimnastycznej</t>
  </si>
  <si>
    <t>Boiska sportowe TYGLA dla mieszkańców Rybnika</t>
  </si>
  <si>
    <t xml:space="preserve">Rządowy Fundusz Rozwoju Dróg </t>
  </si>
  <si>
    <t>Budowa Regionalnej Drogi Racibórz - Pszczyna - dokończenie budowy południowej obwodnicy Rybnika w ciągu DW 935</t>
  </si>
  <si>
    <t>Rozbudowa ulicy Niewiadomskiej, dz. Niewiadom</t>
  </si>
  <si>
    <t>Fundusz Dopłat BGK</t>
  </si>
  <si>
    <t>Przebudowa i remont budynku mieszkalnego wielorodzinnego 
przy ul. Przemysłowej 23a</t>
  </si>
  <si>
    <t>Rozbudowa ul. Śniadeckiego</t>
  </si>
  <si>
    <t xml:space="preserve"> II Liceum Ogólnokształcące, dz. Północ - budowa sali gimnastycznej </t>
  </si>
  <si>
    <t xml:space="preserve">Rządowy Fundusz Polski Ład </t>
  </si>
  <si>
    <t>Budowa układu drogowego na strefie gospodarczej w rejonie 
ul. Sportowej</t>
  </si>
  <si>
    <t>Wymiana kubatury 3 budynków gospodarczych wraz ze zmianą sposobu użytkowania na pogórniczym osiedlu ,,Rymer" w Rybniku - Niedobczycach</t>
  </si>
  <si>
    <t>Rozbudowa ul. Sportowej na odcinku od przejazdu kolejowego do ul. Morcinka</t>
  </si>
  <si>
    <t xml:space="preserve">Fundusz Rozwoju Kultury Fizycznej </t>
  </si>
  <si>
    <t xml:space="preserve">Fundusz Promocji Kultury </t>
  </si>
  <si>
    <t>z tego:</t>
  </si>
  <si>
    <t>Fundusz Rozwoju Kultury Fizycznej</t>
  </si>
  <si>
    <t>Termomodernizacja budynków mieszkalnych w Rybniku-Boguszowicach oraz Niedobczycach wraz z wymianą źródeł ciepła</t>
  </si>
  <si>
    <t>Termomodernizacja placówek edukacyjnych na terenie miasta Rybnika</t>
  </si>
  <si>
    <t>Rządowy Fundusz Inwestycji Lokalnych (RFIL) - I i II transza</t>
  </si>
  <si>
    <t xml:space="preserve">- Przedszkole nr 32, dz. Kamień </t>
  </si>
  <si>
    <t xml:space="preserve">- Szkoła Podstawowa nr 24 w budynku nr 2, dz. Radziejów </t>
  </si>
  <si>
    <t>- Szkoła Podstawowa nr 16 (w ZSz-P nr 6), dz. Boguszowice Stare</t>
  </si>
  <si>
    <t>Adaptacja i przebudowa budynku przy ul. ks. H. Jośko na potrzeby Młodzieżowego Domu Kultury w dzielnicy Maroko-Nowiny</t>
  </si>
  <si>
    <t>- Inwestycja przy ul. gen. Hallera w Rybniku</t>
  </si>
  <si>
    <t>- Inwestycja przy ul. gen. Okulickiego w Rybniku</t>
  </si>
  <si>
    <t>- Inwestycja przy ul. Sztolniowej w Rybniku</t>
  </si>
  <si>
    <t xml:space="preserve">Rządowy Fundusz Inwestycji Lokalnych (RFIL) </t>
  </si>
  <si>
    <t xml:space="preserve">Rządowy Fundusz Rozwoju Mieszkalnictwa </t>
  </si>
  <si>
    <t>Razem dofinansowanie z funduszy rządowych  
w latach 2020-2025</t>
  </si>
  <si>
    <t>- Przedszkole nr 32, dz. Kamień</t>
  </si>
  <si>
    <t>- Szkoła Podstawowa nr 24 w budynku nr 2, dz. Radziejów</t>
  </si>
  <si>
    <t>Remont ul. Górnośląskiej (bieżące)</t>
  </si>
  <si>
    <t>Remont ul. Stawowej (bieżące)</t>
  </si>
  <si>
    <t>2020 rok</t>
  </si>
  <si>
    <t>2022 rok</t>
  </si>
  <si>
    <t>2021 rok</t>
  </si>
  <si>
    <t>2023 rok</t>
  </si>
  <si>
    <t>2024 rok</t>
  </si>
  <si>
    <t>2025 rok</t>
  </si>
  <si>
    <t>Budowa hospicjum stacjonarnego przy ul. Barbórki w Rybniku wraz 
z zagospodarowaniem terenu</t>
  </si>
  <si>
    <t>Rozbudowa ul. Sportowej na odcinku od przejazdu kolejowego 
do ul. Morcinka</t>
  </si>
  <si>
    <r>
      <t xml:space="preserve">Rządowy Fundusz Rozwoju Dróg 
</t>
    </r>
    <r>
      <rPr>
        <sz val="10"/>
        <color theme="1"/>
        <rFont val="Arial"/>
        <family val="2"/>
        <charset val="238"/>
      </rPr>
      <t>Przebudowa ulicy Komisji Edukacji Narodowej, dz. Golejów</t>
    </r>
  </si>
  <si>
    <r>
      <rPr>
        <b/>
        <sz val="11"/>
        <color theme="1"/>
        <rFont val="Arial"/>
        <family val="2"/>
        <charset val="238"/>
      </rPr>
      <t xml:space="preserve">Rządowy Fundusz Rozwoju Dróg
</t>
    </r>
    <r>
      <rPr>
        <sz val="10"/>
        <color theme="1"/>
        <rFont val="Arial"/>
        <family val="2"/>
        <charset val="238"/>
      </rPr>
      <t>Budowa i rozbudowa ul. Storczyków w Rybniku wraz z rozbudową skrzyżowania z ul. Energetyków (łącznik ul. Góreckiego - Energetyków)</t>
    </r>
  </si>
  <si>
    <r>
      <rPr>
        <b/>
        <sz val="11"/>
        <color theme="1"/>
        <rFont val="Arial"/>
        <family val="2"/>
        <charset val="238"/>
      </rPr>
      <t xml:space="preserve">Fundusz Dopłat (BGK)
</t>
    </r>
    <r>
      <rPr>
        <sz val="10"/>
        <color theme="1"/>
        <rFont val="Arial"/>
        <family val="2"/>
        <charset val="238"/>
      </rPr>
      <t xml:space="preserve">Budowa budynków komunalnych nr 1 i 2 przy ulicy Kolejowej </t>
    </r>
  </si>
  <si>
    <r>
      <rPr>
        <b/>
        <sz val="11"/>
        <color theme="1"/>
        <rFont val="Arial"/>
        <family val="2"/>
        <charset val="238"/>
      </rPr>
      <t xml:space="preserve">Fundusz Rozwoju Kultury Fizycznej 
</t>
    </r>
    <r>
      <rPr>
        <sz val="10"/>
        <color theme="1"/>
        <rFont val="Arial"/>
        <family val="2"/>
        <charset val="238"/>
      </rPr>
      <t xml:space="preserve">I Liceum Ogólnokształcące, dz. Śródmiescie - budowa sali gimnastycznej </t>
    </r>
  </si>
  <si>
    <r>
      <t xml:space="preserve">Rządowy Fundusz Polski Ład 
</t>
    </r>
    <r>
      <rPr>
        <sz val="10"/>
        <color theme="1"/>
        <rFont val="Arial"/>
        <family val="2"/>
        <charset val="238"/>
      </rPr>
      <t>Rozbudowa ul. Śniadeckiego</t>
    </r>
  </si>
  <si>
    <r>
      <t xml:space="preserve">Rządowy Program Odbudowy Zabytków
</t>
    </r>
    <r>
      <rPr>
        <sz val="10"/>
        <color theme="1"/>
        <rFont val="Arial"/>
        <family val="2"/>
        <charset val="238"/>
      </rPr>
      <t xml:space="preserve">Prace konserwatorsko-restauratorsko-aranżacyjne kościoła Matki Boskiej Bolesnej w Rybniku </t>
    </r>
  </si>
  <si>
    <r>
      <rPr>
        <b/>
        <sz val="11"/>
        <color theme="1"/>
        <rFont val="Arial"/>
        <family val="2"/>
        <charset val="238"/>
      </rPr>
      <t xml:space="preserve">Fundusz Rozwoju Kultury Fizycznej
</t>
    </r>
    <r>
      <rPr>
        <sz val="10"/>
        <color theme="1"/>
        <rFont val="Arial"/>
        <family val="2"/>
        <charset val="238"/>
      </rPr>
      <t xml:space="preserve">I Liceum Ogólnokształcące, dz. Śródmieście - budowa sali gimnastycznej </t>
    </r>
  </si>
  <si>
    <r>
      <rPr>
        <b/>
        <sz val="11"/>
        <color theme="1"/>
        <rFont val="Arial"/>
        <family val="2"/>
        <charset val="238"/>
      </rPr>
      <t xml:space="preserve">Fundusz Promocji Kultury
</t>
    </r>
    <r>
      <rPr>
        <sz val="10"/>
        <color theme="1"/>
        <rFont val="Arial"/>
        <family val="2"/>
        <charset val="238"/>
      </rPr>
      <t>Odnowienie pomnika wzniesionego ku czci więźniów politycznych pomordowanych w czasie II wojny światowej</t>
    </r>
  </si>
  <si>
    <r>
      <t xml:space="preserve">Rządowy Fundusz Inwestycji Lokalnych (RFIL)  - III transza 
</t>
    </r>
    <r>
      <rPr>
        <sz val="10"/>
        <color theme="1"/>
        <rFont val="Arial"/>
        <family val="2"/>
        <charset val="238"/>
      </rPr>
      <t>Termomodernizacja placówek edukacyjnych na terenie miasta Rybnika</t>
    </r>
  </si>
  <si>
    <r>
      <rPr>
        <b/>
        <sz val="11"/>
        <color theme="1"/>
        <rFont val="Arial"/>
        <family val="2"/>
        <charset val="238"/>
      </rPr>
      <t>Rządowy Fundusz Rozwoju Dróg</t>
    </r>
    <r>
      <rPr>
        <sz val="11"/>
        <color theme="1"/>
        <rFont val="Arial"/>
        <family val="2"/>
        <charset val="238"/>
      </rPr>
      <t xml:space="preserve"> </t>
    </r>
  </si>
  <si>
    <r>
      <t>Rządowy Program Odbudowy Zabytków</t>
    </r>
    <r>
      <rPr>
        <sz val="11"/>
        <color theme="1"/>
        <rFont val="Arial"/>
        <family val="2"/>
        <charset val="238"/>
      </rPr>
      <t xml:space="preserve"> </t>
    </r>
  </si>
  <si>
    <r>
      <rPr>
        <b/>
        <sz val="11"/>
        <color theme="1"/>
        <rFont val="Arial"/>
        <family val="2"/>
        <charset val="238"/>
      </rPr>
      <t>Rządowy Fundusz Rozwoju Dróg</t>
    </r>
    <r>
      <rPr>
        <sz val="11"/>
        <color theme="1"/>
        <rFont val="Arial"/>
        <family val="2"/>
        <charset val="238"/>
      </rPr>
      <t xml:space="preserve"> 
</t>
    </r>
    <r>
      <rPr>
        <sz val="10"/>
        <color theme="1"/>
        <rFont val="Arial"/>
        <family val="2"/>
        <charset val="238"/>
      </rPr>
      <t>Rozbudowa ul. Grota Roweckiego etap I i II</t>
    </r>
  </si>
  <si>
    <r>
      <rPr>
        <b/>
        <sz val="11"/>
        <color theme="1"/>
        <rFont val="Arial"/>
        <family val="2"/>
        <charset val="238"/>
      </rPr>
      <t>Fundusz Rozwoju Kultury Fizycznej</t>
    </r>
    <r>
      <rPr>
        <b/>
        <sz val="10"/>
        <color theme="1"/>
        <rFont val="Arial"/>
        <family val="2"/>
        <charset val="238"/>
      </rPr>
      <t xml:space="preserve">
</t>
    </r>
    <r>
      <rPr>
        <sz val="10"/>
        <color theme="1"/>
        <rFont val="Arial"/>
        <family val="2"/>
        <charset val="238"/>
      </rPr>
      <t>Budowa skateparku w Parku Wiśniowiec przy ul. Kapitana Leopolda Janiego w Rybniku</t>
    </r>
  </si>
  <si>
    <r>
      <t xml:space="preserve">Rządowy Program Odbudowy Zabytków
</t>
    </r>
    <r>
      <rPr>
        <sz val="10"/>
        <color theme="1"/>
        <rFont val="Arial"/>
        <family val="2"/>
        <charset val="238"/>
      </rPr>
      <t>Zmiana sposobu ogrzewania wraz z robotami remontowymi w zabytkowym budynku pry ul. Mikołowskiej 31</t>
    </r>
  </si>
  <si>
    <r>
      <rPr>
        <b/>
        <sz val="11"/>
        <color theme="1"/>
        <rFont val="Arial"/>
        <family val="2"/>
        <charset val="238"/>
      </rPr>
      <t xml:space="preserve">Fundusz Dopłat (BGK) 
</t>
    </r>
    <r>
      <rPr>
        <sz val="10"/>
        <color theme="1"/>
        <rFont val="Arial"/>
        <family val="2"/>
        <charset val="238"/>
      </rPr>
      <t xml:space="preserve">Przebudowa budynku mieszkalnego wielorodzinnego przy ul. Kadłubka  </t>
    </r>
  </si>
  <si>
    <t xml:space="preserve">Zespół Szkolno-Przedszkolny nr 3, dz. Ochojec - rozbudowa budynku Przedszkola nr 47 </t>
  </si>
  <si>
    <r>
      <rPr>
        <b/>
        <sz val="11"/>
        <color theme="1"/>
        <rFont val="Arial"/>
        <family val="2"/>
        <charset val="238"/>
      </rPr>
      <t xml:space="preserve">Rządowy Fundusz Rozwoju Mieszkalnictwa
</t>
    </r>
    <r>
      <rPr>
        <sz val="10"/>
        <color theme="1"/>
        <rFont val="Arial"/>
        <family val="2"/>
        <charset val="238"/>
      </rPr>
      <t>Rozwój społecznego budownictwa mieszkaniowego realizowanego 
przez Towarzystwo Budownictwa Społecznego "TWÓJ DOM" Sp. z o.o. 
w Rybniku</t>
    </r>
  </si>
  <si>
    <t>Remont i przebudowa budynku mieszkalnego przy ul. Zebrzydowickiej 31 
w wyniku którego zostaną zmodernizowane 23 lokale mieszkalne 
w mieszkaniowym zasobie gminy</t>
  </si>
  <si>
    <r>
      <rPr>
        <b/>
        <sz val="11"/>
        <color theme="1"/>
        <rFont val="Arial"/>
        <family val="2"/>
        <charset val="238"/>
      </rPr>
      <t xml:space="preserve">Fundusz Dopłat BGK </t>
    </r>
    <r>
      <rPr>
        <b/>
        <sz val="10"/>
        <color theme="1"/>
        <rFont val="Arial"/>
        <family val="2"/>
        <charset val="238"/>
      </rPr>
      <t xml:space="preserve">
</t>
    </r>
    <r>
      <rPr>
        <sz val="10"/>
        <color theme="1"/>
        <rFont val="Arial"/>
        <family val="2"/>
        <charset val="238"/>
      </rPr>
      <t>Dofinansowanie modernizacji mieszkań przez Zakład Gospodarki Mieszkaniowej przy ulicach: Hallera 11/5, 7, 8, Przemysłowej 2/10, 
Grażyńskiego 3b/8, Lompy 12b/2, Wolnej 6/33, Mikołowskiej 29/3, 5, 11</t>
    </r>
  </si>
  <si>
    <t>2025 rok c.d.</t>
  </si>
  <si>
    <t>2026-117227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</si>
</sst>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i/>
      <sz val="10"/>
      <name val="Arial"/>
      <family val="2"/>
      <charset val="238"/>
    </font>
    <font>
      <i/>
      <sz val="10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i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4" fontId="0" fillId="0" borderId="0" xfId="0" applyNumberFormat="1"/>
    <xf numFmtId="0" fontId="1" fillId="0" borderId="0" xfId="0" applyFont="1"/>
    <xf numFmtId="0" fontId="2" fillId="0" borderId="0" xfId="0" applyFont="1"/>
    <xf numFmtId="4" fontId="1" fillId="0" borderId="0" xfId="0" applyNumberFormat="1" applyFo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/>
    <xf numFmtId="0" fontId="2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3" fillId="3" borderId="1" xfId="0" quotePrefix="1" applyFont="1" applyFill="1" applyBorder="1" applyAlignment="1">
      <alignment horizontal="left" vertical="center" wrapText="1"/>
    </xf>
    <xf numFmtId="4" fontId="0" fillId="0" borderId="0" xfId="0" applyNumberFormat="1" applyBorder="1" applyAlignment="1">
      <alignment vertical="center"/>
    </xf>
    <xf numFmtId="4" fontId="0" fillId="0" borderId="0" xfId="0" applyNumberFormat="1" applyAlignment="1">
      <alignment vertical="center"/>
    </xf>
    <xf numFmtId="0" fontId="5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6" fillId="0" borderId="1" xfId="0" applyFont="1" applyBorder="1" applyAlignment="1">
      <alignment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6" fillId="4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vertical="center" wrapText="1"/>
    </xf>
    <xf numFmtId="4" fontId="9" fillId="0" borderId="1" xfId="0" applyNumberFormat="1" applyFont="1" applyBorder="1"/>
    <xf numFmtId="4" fontId="5" fillId="0" borderId="0" xfId="0" applyNumberFormat="1" applyFont="1"/>
    <xf numFmtId="4" fontId="6" fillId="0" borderId="0" xfId="0" applyNumberFormat="1" applyFont="1" applyAlignment="1">
      <alignment vertical="center"/>
    </xf>
    <xf numFmtId="4" fontId="6" fillId="2" borderId="1" xfId="0" applyNumberFormat="1" applyFont="1" applyFill="1" applyBorder="1" applyAlignment="1">
      <alignment vertical="center"/>
    </xf>
    <xf numFmtId="4" fontId="6" fillId="0" borderId="1" xfId="0" applyNumberFormat="1" applyFont="1" applyBorder="1"/>
    <xf numFmtId="4" fontId="7" fillId="0" borderId="1" xfId="0" applyNumberFormat="1" applyFont="1" applyBorder="1"/>
    <xf numFmtId="4" fontId="10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vertical="center"/>
    </xf>
    <xf numFmtId="4" fontId="5" fillId="0" borderId="1" xfId="0" applyNumberFormat="1" applyFont="1" applyBorder="1"/>
    <xf numFmtId="4" fontId="9" fillId="0" borderId="1" xfId="0" applyNumberFormat="1" applyFont="1" applyBorder="1" applyAlignment="1">
      <alignment vertical="center"/>
    </xf>
    <xf numFmtId="4" fontId="6" fillId="0" borderId="2" xfId="0" applyNumberFormat="1" applyFont="1" applyBorder="1"/>
    <xf numFmtId="4" fontId="6" fillId="4" borderId="1" xfId="0" applyNumberFormat="1" applyFont="1" applyFill="1" applyBorder="1" applyAlignment="1">
      <alignment vertical="center"/>
    </xf>
    <xf numFmtId="4" fontId="8" fillId="0" borderId="1" xfId="0" applyNumberFormat="1" applyFont="1" applyBorder="1" applyAlignment="1">
      <alignment vertical="center"/>
    </xf>
    <xf numFmtId="4" fontId="8" fillId="0" borderId="1" xfId="0" applyNumberFormat="1" applyFont="1" applyBorder="1"/>
    <xf numFmtId="0" fontId="11" fillId="3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10" fillId="0" borderId="1" xfId="0" quotePrefix="1" applyFont="1" applyBorder="1" applyAlignment="1">
      <alignment vertical="center" wrapText="1"/>
    </xf>
    <xf numFmtId="0" fontId="6" fillId="0" borderId="1" xfId="0" applyFont="1" applyBorder="1" applyAlignment="1">
      <alignment vertical="top" wrapText="1"/>
    </xf>
    <xf numFmtId="0" fontId="6" fillId="2" borderId="3" xfId="0" applyFont="1" applyFill="1" applyBorder="1" applyAlignment="1">
      <alignment horizontal="center" vertical="center" wrapText="1"/>
    </xf>
    <xf numFmtId="4" fontId="6" fillId="2" borderId="4" xfId="0" applyNumberFormat="1" applyFont="1" applyFill="1" applyBorder="1" applyAlignment="1">
      <alignment vertical="center"/>
    </xf>
    <xf numFmtId="0" fontId="13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FB814-5596-4820-88AD-5816DF1382F1}">
  <dimension ref="A1:E75"/>
  <sheetViews>
    <sheetView tabSelected="1" view="pageBreakPreview" zoomScale="148" zoomScaleNormal="100" zoomScaleSheetLayoutView="148" workbookViewId="0">
      <selection activeCell="C82" sqref="C82"/>
    </sheetView>
  </sheetViews>
  <sheetFormatPr defaultRowHeight="15" x14ac:dyDescent="0.25"/>
  <cols>
    <col min="1" max="1" width="60" style="13" customWidth="1"/>
    <col min="2" max="2" width="16.140625" style="30" customWidth="1"/>
    <col min="3" max="3" width="15.140625" customWidth="1"/>
  </cols>
  <sheetData>
    <row r="1" spans="1:2" ht="12" customHeight="1" x14ac:dyDescent="0.25">
      <c r="A1" s="50" t="s">
        <v>62</v>
      </c>
    </row>
    <row r="2" spans="1:2" s="6" customFormat="1" ht="36" customHeight="1" x14ac:dyDescent="0.25">
      <c r="A2" s="14" t="s">
        <v>29</v>
      </c>
      <c r="B2" s="31">
        <f>B26+B32+B42+B55+B4+B16</f>
        <v>269660310.70000005</v>
      </c>
    </row>
    <row r="3" spans="1:2" s="6" customFormat="1" ht="17.25" customHeight="1" x14ac:dyDescent="0.25">
      <c r="A3" s="14"/>
      <c r="B3" s="31"/>
    </row>
    <row r="4" spans="1:2" ht="30" customHeight="1" x14ac:dyDescent="0.25">
      <c r="A4" s="15" t="s">
        <v>34</v>
      </c>
      <c r="B4" s="32">
        <f>B5+B6</f>
        <v>33396121.580000002</v>
      </c>
    </row>
    <row r="5" spans="1:2" ht="28.5" customHeight="1" x14ac:dyDescent="0.25">
      <c r="A5" s="16" t="s">
        <v>56</v>
      </c>
      <c r="B5" s="33">
        <v>425226.58</v>
      </c>
    </row>
    <row r="6" spans="1:2" s="6" customFormat="1" ht="18" customHeight="1" x14ac:dyDescent="0.25">
      <c r="A6" s="19" t="s">
        <v>19</v>
      </c>
      <c r="B6" s="36">
        <f>B7+B8+B13+B14+B12</f>
        <v>32970895.000000004</v>
      </c>
    </row>
    <row r="7" spans="1:2" ht="27.75" customHeight="1" x14ac:dyDescent="0.25">
      <c r="A7" s="23" t="s">
        <v>17</v>
      </c>
      <c r="B7" s="29">
        <v>6635044.5700000003</v>
      </c>
    </row>
    <row r="8" spans="1:2" ht="18" customHeight="1" x14ac:dyDescent="0.25">
      <c r="A8" s="24" t="s">
        <v>18</v>
      </c>
      <c r="B8" s="29">
        <f>B9+B10+B11</f>
        <v>3657536.3</v>
      </c>
    </row>
    <row r="9" spans="1:2" s="45" customFormat="1" ht="18" customHeight="1" x14ac:dyDescent="0.25">
      <c r="A9" s="10" t="s">
        <v>20</v>
      </c>
      <c r="B9" s="35">
        <v>378637.67</v>
      </c>
    </row>
    <row r="10" spans="1:2" s="45" customFormat="1" ht="18" customHeight="1" x14ac:dyDescent="0.25">
      <c r="A10" s="10" t="s">
        <v>21</v>
      </c>
      <c r="B10" s="35">
        <v>860000</v>
      </c>
    </row>
    <row r="11" spans="1:2" s="45" customFormat="1" ht="18" customHeight="1" x14ac:dyDescent="0.25">
      <c r="A11" s="10" t="s">
        <v>22</v>
      </c>
      <c r="B11" s="35">
        <v>2418898.63</v>
      </c>
    </row>
    <row r="12" spans="1:2" ht="27.75" customHeight="1" x14ac:dyDescent="0.25">
      <c r="A12" s="25" t="s">
        <v>57</v>
      </c>
      <c r="B12" s="29">
        <v>3596941.87</v>
      </c>
    </row>
    <row r="13" spans="1:2" ht="27.75" customHeight="1" x14ac:dyDescent="0.25">
      <c r="A13" s="23" t="s">
        <v>23</v>
      </c>
      <c r="B13" s="29">
        <v>9052842.9700000007</v>
      </c>
    </row>
    <row r="14" spans="1:2" ht="27.75" customHeight="1" x14ac:dyDescent="0.25">
      <c r="A14" s="23" t="s">
        <v>40</v>
      </c>
      <c r="B14" s="29">
        <v>10028529.289999999</v>
      </c>
    </row>
    <row r="15" spans="1:2" ht="6" customHeight="1" x14ac:dyDescent="0.25">
      <c r="A15" s="18"/>
      <c r="B15" s="34"/>
    </row>
    <row r="16" spans="1:2" ht="30" customHeight="1" x14ac:dyDescent="0.25">
      <c r="A16" s="15" t="s">
        <v>36</v>
      </c>
      <c r="B16" s="32">
        <f>B17+B18+B22</f>
        <v>10422591.5</v>
      </c>
    </row>
    <row r="17" spans="1:5" ht="28.5" x14ac:dyDescent="0.25">
      <c r="A17" s="17" t="s">
        <v>42</v>
      </c>
      <c r="B17" s="33">
        <v>635954.41</v>
      </c>
    </row>
    <row r="18" spans="1:5" ht="54" customHeight="1" x14ac:dyDescent="0.25">
      <c r="A18" s="16" t="s">
        <v>58</v>
      </c>
      <c r="B18" s="33">
        <f>B19+B20+B21</f>
        <v>6471637.0899999999</v>
      </c>
    </row>
    <row r="19" spans="1:5" s="8" customFormat="1" ht="18" customHeight="1" x14ac:dyDescent="0.25">
      <c r="A19" s="46" t="s">
        <v>24</v>
      </c>
      <c r="B19" s="35">
        <v>2874874.99</v>
      </c>
    </row>
    <row r="20" spans="1:5" s="8" customFormat="1" ht="18" customHeight="1" x14ac:dyDescent="0.25">
      <c r="A20" s="46" t="s">
        <v>25</v>
      </c>
      <c r="B20" s="35">
        <v>1059821.8</v>
      </c>
    </row>
    <row r="21" spans="1:5" s="8" customFormat="1" ht="18" customHeight="1" x14ac:dyDescent="0.25">
      <c r="A21" s="46" t="s">
        <v>26</v>
      </c>
      <c r="B21" s="35">
        <v>2536940.2999999998</v>
      </c>
    </row>
    <row r="22" spans="1:5" s="6" customFormat="1" ht="30" customHeight="1" x14ac:dyDescent="0.25">
      <c r="A22" s="19" t="s">
        <v>50</v>
      </c>
      <c r="B22" s="36">
        <f>B23+B24</f>
        <v>3315000</v>
      </c>
    </row>
    <row r="23" spans="1:5" s="3" customFormat="1" ht="18" customHeight="1" x14ac:dyDescent="0.25">
      <c r="A23" s="10" t="s">
        <v>30</v>
      </c>
      <c r="B23" s="35">
        <v>1275000</v>
      </c>
      <c r="E23" s="8"/>
    </row>
    <row r="24" spans="1:5" s="3" customFormat="1" ht="18" customHeight="1" x14ac:dyDescent="0.25">
      <c r="A24" s="10" t="s">
        <v>31</v>
      </c>
      <c r="B24" s="35">
        <v>2040000</v>
      </c>
    </row>
    <row r="25" spans="1:5" ht="6.75" customHeight="1" x14ac:dyDescent="0.25">
      <c r="A25" s="43"/>
      <c r="B25" s="34"/>
    </row>
    <row r="26" spans="1:5" ht="30" customHeight="1" x14ac:dyDescent="0.25">
      <c r="A26" s="15" t="s">
        <v>35</v>
      </c>
      <c r="B26" s="32">
        <f>B27+B28+B29</f>
        <v>10383018.4</v>
      </c>
    </row>
    <row r="27" spans="1:5" ht="42" customHeight="1" x14ac:dyDescent="0.25">
      <c r="A27" s="16" t="s">
        <v>43</v>
      </c>
      <c r="B27" s="33">
        <v>6370909.5</v>
      </c>
    </row>
    <row r="28" spans="1:5" ht="30" customHeight="1" x14ac:dyDescent="0.25">
      <c r="A28" s="16" t="s">
        <v>44</v>
      </c>
      <c r="B28" s="33">
        <v>2230308.9</v>
      </c>
    </row>
    <row r="29" spans="1:5" s="6" customFormat="1" x14ac:dyDescent="0.25">
      <c r="A29" s="19" t="s">
        <v>16</v>
      </c>
      <c r="B29" s="36">
        <f>B30+B31</f>
        <v>1781800</v>
      </c>
    </row>
    <row r="30" spans="1:5" s="8" customFormat="1" ht="18.75" customHeight="1" x14ac:dyDescent="0.25">
      <c r="A30" s="28" t="s">
        <v>0</v>
      </c>
      <c r="B30" s="38">
        <v>1000000</v>
      </c>
    </row>
    <row r="31" spans="1:5" s="8" customFormat="1" ht="18.75" customHeight="1" x14ac:dyDescent="0.25">
      <c r="A31" s="28" t="s">
        <v>1</v>
      </c>
      <c r="B31" s="38">
        <v>781800</v>
      </c>
    </row>
    <row r="32" spans="1:5" ht="25.5" customHeight="1" x14ac:dyDescent="0.25">
      <c r="A32" s="15" t="s">
        <v>37</v>
      </c>
      <c r="B32" s="32">
        <f>B33+B37+B40</f>
        <v>20053920.200000003</v>
      </c>
      <c r="C32" s="1"/>
    </row>
    <row r="33" spans="1:3" ht="17.25" customHeight="1" x14ac:dyDescent="0.25">
      <c r="A33" s="17" t="s">
        <v>2</v>
      </c>
      <c r="B33" s="33">
        <f>B34+B35+B36</f>
        <v>7729273.4000000004</v>
      </c>
      <c r="C33" s="1"/>
    </row>
    <row r="34" spans="1:3" s="3" customFormat="1" ht="27.75" customHeight="1" x14ac:dyDescent="0.25">
      <c r="A34" s="26" t="s">
        <v>3</v>
      </c>
      <c r="B34" s="29">
        <v>3729273.4</v>
      </c>
    </row>
    <row r="35" spans="1:3" s="3" customFormat="1" ht="27.75" customHeight="1" x14ac:dyDescent="0.25">
      <c r="A35" s="26" t="s">
        <v>41</v>
      </c>
      <c r="B35" s="29">
        <v>2500000</v>
      </c>
    </row>
    <row r="36" spans="1:3" s="3" customFormat="1" ht="17.25" customHeight="1" x14ac:dyDescent="0.25">
      <c r="A36" s="26" t="s">
        <v>4</v>
      </c>
      <c r="B36" s="29">
        <v>1500000</v>
      </c>
    </row>
    <row r="37" spans="1:3" s="2" customFormat="1" ht="17.25" customHeight="1" x14ac:dyDescent="0.25">
      <c r="A37" s="17" t="s">
        <v>5</v>
      </c>
      <c r="B37" s="33">
        <f>B38+B39</f>
        <v>11424646.800000001</v>
      </c>
      <c r="C37" s="4"/>
    </row>
    <row r="38" spans="1:3" s="3" customFormat="1" ht="27.75" customHeight="1" x14ac:dyDescent="0.25">
      <c r="A38" s="26" t="s">
        <v>6</v>
      </c>
      <c r="B38" s="29">
        <v>7024361.7999999998</v>
      </c>
    </row>
    <row r="39" spans="1:3" s="3" customFormat="1" ht="39.75" customHeight="1" x14ac:dyDescent="0.25">
      <c r="A39" s="27" t="s">
        <v>59</v>
      </c>
      <c r="B39" s="29">
        <v>4400285</v>
      </c>
    </row>
    <row r="40" spans="1:3" ht="30" customHeight="1" x14ac:dyDescent="0.25">
      <c r="A40" s="16" t="s">
        <v>45</v>
      </c>
      <c r="B40" s="33">
        <v>900000</v>
      </c>
      <c r="C40" s="1"/>
    </row>
    <row r="41" spans="1:3" ht="8.25" customHeight="1" x14ac:dyDescent="0.25">
      <c r="A41" s="20"/>
      <c r="B41" s="37"/>
    </row>
    <row r="42" spans="1:3" ht="24" customHeight="1" x14ac:dyDescent="0.25">
      <c r="A42" s="15" t="s">
        <v>38</v>
      </c>
      <c r="B42" s="32">
        <f>B43+B50+B51+B52+B53</f>
        <v>109042933.72999999</v>
      </c>
      <c r="C42" s="1"/>
    </row>
    <row r="43" spans="1:3" s="5" customFormat="1" ht="18.75" customHeight="1" x14ac:dyDescent="0.25">
      <c r="A43" s="19" t="s">
        <v>2</v>
      </c>
      <c r="B43" s="36">
        <f>B44+B45+B46+B47+B48+B49</f>
        <v>105755294.58999999</v>
      </c>
    </row>
    <row r="44" spans="1:3" s="3" customFormat="1" ht="27.75" customHeight="1" x14ac:dyDescent="0.25">
      <c r="A44" s="26" t="s">
        <v>3</v>
      </c>
      <c r="B44" s="29">
        <v>96270726.599999994</v>
      </c>
    </row>
    <row r="45" spans="1:3" s="3" customFormat="1" ht="27.75" customHeight="1" x14ac:dyDescent="0.25">
      <c r="A45" s="27" t="s">
        <v>12</v>
      </c>
      <c r="B45" s="29">
        <v>5375997.5</v>
      </c>
    </row>
    <row r="46" spans="1:3" s="3" customFormat="1" x14ac:dyDescent="0.25">
      <c r="A46" s="26" t="s">
        <v>4</v>
      </c>
      <c r="B46" s="29">
        <v>1890951</v>
      </c>
    </row>
    <row r="47" spans="1:3" s="3" customFormat="1" x14ac:dyDescent="0.25">
      <c r="A47" s="26" t="s">
        <v>7</v>
      </c>
      <c r="B47" s="29">
        <v>792182.5</v>
      </c>
    </row>
    <row r="48" spans="1:3" s="3" customFormat="1" x14ac:dyDescent="0.25">
      <c r="A48" s="26" t="s">
        <v>32</v>
      </c>
      <c r="B48" s="29">
        <v>599269.77</v>
      </c>
    </row>
    <row r="49" spans="1:3" s="3" customFormat="1" x14ac:dyDescent="0.25">
      <c r="A49" s="26" t="s">
        <v>33</v>
      </c>
      <c r="B49" s="29">
        <v>826167.22</v>
      </c>
    </row>
    <row r="50" spans="1:3" s="2" customFormat="1" ht="30.75" customHeight="1" x14ac:dyDescent="0.25">
      <c r="A50" s="47" t="s">
        <v>46</v>
      </c>
      <c r="B50" s="33">
        <v>2000000</v>
      </c>
    </row>
    <row r="51" spans="1:3" s="2" customFormat="1" ht="43.5" customHeight="1" x14ac:dyDescent="0.25">
      <c r="A51" s="47" t="s">
        <v>47</v>
      </c>
      <c r="B51" s="33">
        <v>1176140.1399999999</v>
      </c>
    </row>
    <row r="52" spans="1:3" ht="31.5" customHeight="1" x14ac:dyDescent="0.25">
      <c r="A52" s="16" t="s">
        <v>48</v>
      </c>
      <c r="B52" s="33">
        <v>63900</v>
      </c>
    </row>
    <row r="53" spans="1:3" ht="40.5" x14ac:dyDescent="0.25">
      <c r="A53" s="16" t="s">
        <v>49</v>
      </c>
      <c r="B53" s="33">
        <v>47599</v>
      </c>
    </row>
    <row r="54" spans="1:3" ht="6.75" customHeight="1" x14ac:dyDescent="0.25">
      <c r="A54" s="16"/>
      <c r="B54" s="33"/>
    </row>
    <row r="55" spans="1:3" s="6" customFormat="1" ht="25.5" customHeight="1" x14ac:dyDescent="0.25">
      <c r="A55" s="15" t="s">
        <v>39</v>
      </c>
      <c r="B55" s="32">
        <f>B56+B63+B64+B61+B65</f>
        <v>86361725.290000007</v>
      </c>
      <c r="C55" s="12"/>
    </row>
    <row r="56" spans="1:3" s="5" customFormat="1" ht="18" customHeight="1" x14ac:dyDescent="0.25">
      <c r="A56" s="19" t="s">
        <v>9</v>
      </c>
      <c r="B56" s="36">
        <f>B57+B58+B59+B60</f>
        <v>81600201.719999999</v>
      </c>
    </row>
    <row r="57" spans="1:3" s="3" customFormat="1" ht="27.75" customHeight="1" x14ac:dyDescent="0.25">
      <c r="A57" s="26" t="s">
        <v>3</v>
      </c>
      <c r="B57" s="29">
        <v>65000000</v>
      </c>
    </row>
    <row r="58" spans="1:3" s="3" customFormat="1" ht="27.75" customHeight="1" x14ac:dyDescent="0.25">
      <c r="A58" s="26" t="s">
        <v>10</v>
      </c>
      <c r="B58" s="29">
        <v>7600201.7199999997</v>
      </c>
    </row>
    <row r="59" spans="1:3" s="3" customFormat="1" ht="27.75" customHeight="1" x14ac:dyDescent="0.25">
      <c r="A59" s="27" t="s">
        <v>11</v>
      </c>
      <c r="B59" s="29">
        <v>2000000</v>
      </c>
    </row>
    <row r="60" spans="1:3" s="8" customFormat="1" ht="18" customHeight="1" x14ac:dyDescent="0.25">
      <c r="A60" s="28" t="s">
        <v>8</v>
      </c>
      <c r="B60" s="38">
        <v>7000000</v>
      </c>
    </row>
    <row r="61" spans="1:3" s="3" customFormat="1" ht="28.5" x14ac:dyDescent="0.25">
      <c r="A61" s="20" t="s">
        <v>53</v>
      </c>
      <c r="B61" s="33">
        <v>1500000</v>
      </c>
    </row>
    <row r="62" spans="1:3" s="6" customFormat="1" ht="25.5" customHeight="1" x14ac:dyDescent="0.25">
      <c r="A62" s="48" t="s">
        <v>61</v>
      </c>
      <c r="B62" s="49"/>
      <c r="C62" s="12"/>
    </row>
    <row r="63" spans="1:3" ht="54.75" customHeight="1" x14ac:dyDescent="0.25">
      <c r="A63" s="27" t="s">
        <v>60</v>
      </c>
      <c r="B63" s="33">
        <v>1037072.01</v>
      </c>
    </row>
    <row r="64" spans="1:3" ht="41.25" x14ac:dyDescent="0.25">
      <c r="A64" s="26" t="s">
        <v>54</v>
      </c>
      <c r="B64" s="33">
        <v>1987300</v>
      </c>
    </row>
    <row r="65" spans="1:3" ht="41.25" x14ac:dyDescent="0.25">
      <c r="A65" s="17" t="s">
        <v>55</v>
      </c>
      <c r="B65" s="33">
        <v>237151.56</v>
      </c>
    </row>
    <row r="66" spans="1:3" s="7" customFormat="1" ht="30.75" customHeight="1" x14ac:dyDescent="0.25">
      <c r="A66" s="21"/>
      <c r="B66" s="39"/>
    </row>
    <row r="67" spans="1:3" s="9" customFormat="1" ht="24" customHeight="1" x14ac:dyDescent="0.25">
      <c r="A67" s="22" t="s">
        <v>15</v>
      </c>
      <c r="B67" s="40">
        <f>B68+B69+B70+B71+B72+B73+B74+B75</f>
        <v>269660310.69999999</v>
      </c>
      <c r="C67" s="11"/>
    </row>
    <row r="68" spans="1:3" s="8" customFormat="1" ht="21" customHeight="1" x14ac:dyDescent="0.25">
      <c r="A68" s="19" t="s">
        <v>9</v>
      </c>
      <c r="B68" s="41">
        <f>B50+B56</f>
        <v>83600201.719999999</v>
      </c>
    </row>
    <row r="69" spans="1:3" s="8" customFormat="1" ht="21" customHeight="1" x14ac:dyDescent="0.25">
      <c r="A69" s="19" t="s">
        <v>13</v>
      </c>
      <c r="B69" s="41">
        <f>B52+B64+B29+B40</f>
        <v>4733000</v>
      </c>
    </row>
    <row r="70" spans="1:3" s="8" customFormat="1" ht="21" customHeight="1" x14ac:dyDescent="0.25">
      <c r="A70" s="44" t="s">
        <v>51</v>
      </c>
      <c r="B70" s="41">
        <f>B27+B33+B43+B61+B17</f>
        <v>121991431.89999999</v>
      </c>
    </row>
    <row r="71" spans="1:3" s="8" customFormat="1" ht="21" customHeight="1" x14ac:dyDescent="0.25">
      <c r="A71" s="19" t="s">
        <v>5</v>
      </c>
      <c r="B71" s="41">
        <f>B28+B37+B63+B5</f>
        <v>15117254.290000001</v>
      </c>
    </row>
    <row r="72" spans="1:3" s="8" customFormat="1" ht="21" customHeight="1" x14ac:dyDescent="0.25">
      <c r="A72" s="19" t="s">
        <v>52</v>
      </c>
      <c r="B72" s="41">
        <f>B51+B65</f>
        <v>1413291.7</v>
      </c>
    </row>
    <row r="73" spans="1:3" s="8" customFormat="1" ht="21" customHeight="1" x14ac:dyDescent="0.25">
      <c r="A73" s="19" t="s">
        <v>14</v>
      </c>
      <c r="B73" s="41">
        <f>B53</f>
        <v>47599</v>
      </c>
    </row>
    <row r="74" spans="1:3" s="6" customFormat="1" ht="21" customHeight="1" x14ac:dyDescent="0.25">
      <c r="A74" s="19" t="s">
        <v>27</v>
      </c>
      <c r="B74" s="41">
        <f>B6+B22</f>
        <v>36285895</v>
      </c>
    </row>
    <row r="75" spans="1:3" ht="21" customHeight="1" x14ac:dyDescent="0.25">
      <c r="A75" s="17" t="s">
        <v>28</v>
      </c>
      <c r="B75" s="42">
        <f>B18</f>
        <v>6471637.0899999999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&amp;R&amp;P</oddFooter>
  </headerFooter>
  <rowBreaks count="2" manualBreakCount="2">
    <brk id="31" max="1" man="1"/>
    <brk id="61" max="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2020-2025</vt:lpstr>
      <vt:lpstr>'2020-2025'!Obszar_wydruku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Justyna Kałuzińska</dc:creator>
  <cp:lastModifiedBy>Justyna Kałuzińska</cp:lastModifiedBy>
  <cp:lastPrinted>2026-05-21T14:50:04Z</cp:lastPrinted>
  <dcterms:created xsi:type="dcterms:W3CDTF">2025-12-18T09:39:41Z</dcterms:created>
  <dcterms:modified xsi:type="dcterms:W3CDTF">2026-05-21T15:06:38Z</dcterms:modified>
</cp:coreProperties>
</file>