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Wiechoczekm\Desktop\"/>
    </mc:Choice>
  </mc:AlternateContent>
  <xr:revisionPtr revIDLastSave="0" documentId="8_{48D9CA18-59A6-48CF-92F1-822D69BAD6E8}" xr6:coauthVersionLast="47" xr6:coauthVersionMax="47" xr10:uidLastSave="{00000000-0000-0000-0000-000000000000}"/>
  <bookViews>
    <workbookView xWindow="-120" yWindow="-120" windowWidth="29040" windowHeight="15720" firstSheet="1" activeTab="4" xr2:uid="{4EF91836-9A4E-4960-8D67-EC7F794627C1}"/>
  </bookViews>
  <sheets>
    <sheet name="dokumenty i procedury bezpiecze" sheetId="1" r:id="rId1"/>
    <sheet name="sposób zapoznania uczniów" sheetId="2" r:id="rId2"/>
    <sheet name="zapoznanie rodziców" sheetId="3" r:id="rId3"/>
    <sheet name="informowanie pracowników" sheetId="4" r:id="rId4"/>
    <sheet name="zasady kontroli dostępu" sheetId="6" r:id="rId5"/>
    <sheet name="ćwieczenia z procedur" sheetId="7" r:id="rId6"/>
    <sheet name="pierwsza pomoc" sheetId="8" r:id="rId7"/>
    <sheet name="zabezpieczenie pierwsza pomocy" sheetId="9" r:id="rId8"/>
    <sheet name="pomoc psycholog-pedagog" sheetId="10" r:id="rId9"/>
    <sheet name="środki finansowe na bezpieczeńs" sheetId="11" r:id="rId10"/>
    <sheet name="Arkusz1" sheetId="12" r:id="rId1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94" i="11" l="1"/>
  <c r="I193" i="11"/>
  <c r="I192" i="11"/>
  <c r="I191" i="11"/>
  <c r="I190" i="11"/>
  <c r="I189" i="11"/>
  <c r="I188" i="11"/>
  <c r="I187" i="11"/>
  <c r="I186" i="11"/>
  <c r="I185" i="11"/>
  <c r="I184" i="11"/>
  <c r="I183" i="11"/>
  <c r="I182" i="11"/>
  <c r="I181" i="11"/>
  <c r="I180" i="11"/>
  <c r="I179" i="11"/>
  <c r="I178" i="11"/>
  <c r="I177" i="11"/>
  <c r="I176" i="11"/>
  <c r="I175" i="11"/>
  <c r="I174" i="11"/>
  <c r="I173" i="11"/>
  <c r="I172" i="11"/>
  <c r="I171" i="11"/>
  <c r="I170" i="11"/>
  <c r="I169" i="11"/>
  <c r="I168" i="11"/>
  <c r="I167" i="11"/>
  <c r="I166" i="11"/>
  <c r="I165" i="11"/>
  <c r="I164" i="11"/>
  <c r="I163" i="11"/>
  <c r="I162" i="11"/>
  <c r="I161" i="11"/>
  <c r="I160" i="11"/>
  <c r="I159" i="11"/>
  <c r="I158" i="11"/>
  <c r="I157" i="11"/>
  <c r="I156" i="11"/>
  <c r="I155" i="11"/>
  <c r="I154" i="11"/>
  <c r="I153" i="11"/>
  <c r="I152" i="11"/>
  <c r="I151" i="11"/>
  <c r="I150" i="11"/>
  <c r="I149" i="11"/>
  <c r="I148" i="11"/>
  <c r="I147" i="11"/>
  <c r="I146" i="11"/>
  <c r="I145" i="11"/>
  <c r="I144" i="11"/>
  <c r="I143" i="11"/>
  <c r="I142" i="11"/>
  <c r="I141" i="11"/>
  <c r="I140" i="11"/>
  <c r="I139" i="11"/>
  <c r="I138" i="11"/>
  <c r="I137" i="11"/>
  <c r="I136" i="11"/>
  <c r="I135" i="11"/>
  <c r="I134" i="11"/>
  <c r="I133" i="11"/>
  <c r="I132" i="11"/>
  <c r="I131" i="11"/>
  <c r="I130" i="11"/>
  <c r="I129" i="11"/>
  <c r="I128" i="11"/>
  <c r="I127" i="11"/>
  <c r="I126" i="11"/>
  <c r="I125" i="11"/>
  <c r="I124" i="11"/>
  <c r="I123" i="11"/>
  <c r="I122" i="11"/>
  <c r="I121" i="11"/>
  <c r="I120" i="11"/>
  <c r="I119" i="11"/>
  <c r="I118" i="11"/>
  <c r="I117" i="11"/>
  <c r="I116" i="11"/>
  <c r="I115" i="11"/>
  <c r="I114" i="11"/>
  <c r="I113" i="11"/>
  <c r="I112" i="11"/>
  <c r="I111" i="11"/>
  <c r="I110" i="11"/>
  <c r="I109" i="11"/>
  <c r="I108" i="11"/>
  <c r="I107" i="11"/>
  <c r="I106" i="11"/>
  <c r="I105" i="11"/>
  <c r="G104" i="11"/>
  <c r="E104" i="11"/>
  <c r="D104" i="11"/>
  <c r="I104" i="11" s="1"/>
  <c r="G103" i="11"/>
  <c r="D103" i="11"/>
  <c r="I103" i="11" s="1"/>
  <c r="G102" i="11"/>
  <c r="D102" i="11"/>
  <c r="I102" i="11" s="1"/>
  <c r="I101" i="11"/>
  <c r="I100" i="11"/>
  <c r="I99" i="11"/>
  <c r="I98" i="11"/>
  <c r="I97" i="11"/>
  <c r="I96" i="11"/>
  <c r="I95" i="11"/>
  <c r="I94" i="11"/>
  <c r="I93" i="11"/>
  <c r="I92" i="11"/>
  <c r="I91" i="11"/>
  <c r="I90" i="11"/>
  <c r="I89" i="11"/>
  <c r="I88" i="11"/>
  <c r="I87" i="11"/>
  <c r="I86" i="11"/>
  <c r="I85" i="11"/>
  <c r="I84" i="11"/>
  <c r="I83" i="11"/>
  <c r="I82" i="11"/>
  <c r="I81" i="11"/>
  <c r="I80" i="11"/>
  <c r="I79" i="11"/>
  <c r="I78" i="11"/>
  <c r="I77" i="11"/>
  <c r="I76" i="11"/>
  <c r="I75" i="11"/>
  <c r="I74" i="11"/>
  <c r="I73" i="11"/>
  <c r="I72" i="11"/>
  <c r="I71" i="11"/>
  <c r="I70" i="11"/>
  <c r="I69" i="11"/>
  <c r="G68" i="11"/>
  <c r="I68" i="11" s="1"/>
  <c r="F67" i="11"/>
  <c r="D67" i="11"/>
  <c r="I67" i="11" s="1"/>
  <c r="D66" i="11"/>
  <c r="I66" i="11" s="1"/>
  <c r="I65" i="11"/>
  <c r="I64" i="11"/>
  <c r="I63" i="11"/>
  <c r="I62" i="11"/>
  <c r="I61" i="11"/>
  <c r="I60" i="11"/>
  <c r="I59" i="11"/>
  <c r="I58" i="11"/>
  <c r="I57" i="11"/>
  <c r="I56" i="11"/>
  <c r="I55" i="11"/>
  <c r="I54" i="11"/>
  <c r="I53" i="11"/>
  <c r="I52" i="11"/>
  <c r="I51" i="11"/>
  <c r="I50" i="11"/>
  <c r="I49" i="11"/>
  <c r="I48" i="11"/>
  <c r="I47" i="11"/>
  <c r="I46" i="11"/>
  <c r="I45" i="11"/>
  <c r="I44" i="11"/>
  <c r="I43" i="11"/>
  <c r="I42" i="11"/>
  <c r="I41" i="11"/>
  <c r="I40" i="11"/>
  <c r="I39" i="11"/>
  <c r="I38" i="11"/>
  <c r="I37" i="11"/>
  <c r="I36" i="11"/>
  <c r="I35" i="11"/>
  <c r="I34" i="11"/>
  <c r="I33" i="11"/>
  <c r="I32" i="11"/>
  <c r="I31" i="11"/>
  <c r="I30" i="11"/>
  <c r="I29" i="11"/>
  <c r="I28" i="11"/>
  <c r="I27" i="11"/>
  <c r="I26" i="11"/>
  <c r="I25" i="11"/>
  <c r="I24" i="11"/>
  <c r="I23" i="11"/>
  <c r="I22" i="11"/>
  <c r="I21" i="11"/>
  <c r="I20" i="11"/>
  <c r="I19" i="11"/>
  <c r="I18" i="11"/>
  <c r="I17" i="11"/>
  <c r="I16" i="11"/>
  <c r="I15" i="11"/>
  <c r="I14" i="11"/>
  <c r="I13" i="11"/>
  <c r="I12" i="11"/>
  <c r="I11" i="11"/>
  <c r="I10" i="11"/>
  <c r="I9" i="11"/>
  <c r="G8" i="11"/>
  <c r="F8" i="11"/>
  <c r="E8" i="11"/>
  <c r="C8" i="11"/>
  <c r="I8" i="11" s="1"/>
  <c r="G7" i="11"/>
  <c r="F7" i="11"/>
  <c r="E7" i="11"/>
  <c r="D7" i="11"/>
  <c r="C7" i="11"/>
  <c r="I7" i="11" s="1"/>
  <c r="G6" i="11"/>
  <c r="F6" i="11"/>
  <c r="E6" i="11"/>
  <c r="D6" i="11"/>
  <c r="C6" i="11"/>
  <c r="I6" i="11" s="1"/>
  <c r="I5" i="11"/>
  <c r="I4" i="11"/>
  <c r="I3" i="11"/>
  <c r="D26" i="8"/>
  <c r="C26" i="8"/>
  <c r="B26"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SP20 Rybnik</author>
    <author>sekretariat</author>
  </authors>
  <commentList>
    <comment ref="H67" authorId="0" shapeId="0" xr:uid="{7A834EB2-78E2-46FA-B65A-17B00740751B}">
      <text>
        <r>
          <rPr>
            <sz val="11"/>
            <color indexed="81"/>
            <rFont val="Tahoma"/>
            <family val="2"/>
            <charset val="238"/>
          </rPr>
          <t>instrukcja bezpieczeństwa pożarowego</t>
        </r>
      </text>
    </comment>
    <comment ref="H96" authorId="1" shapeId="0" xr:uid="{B79811FA-549F-47EF-A38E-365534F942DF}">
      <text>
        <r>
          <rPr>
            <b/>
            <sz val="9"/>
            <color indexed="81"/>
            <rFont val="Tahoma"/>
            <family val="2"/>
            <charset val="238"/>
          </rPr>
          <t>sekretariat:</t>
        </r>
        <r>
          <rPr>
            <sz val="9"/>
            <color indexed="81"/>
            <rFont val="Tahoma"/>
            <family val="2"/>
            <charset val="238"/>
          </rPr>
          <t xml:space="preserve">
montaż systemu kontroli dostępu</t>
        </r>
      </text>
    </comment>
    <comment ref="H98" authorId="1" shapeId="0" xr:uid="{820314E1-D569-41A7-BE9F-4D59CB01AD15}">
      <text>
        <r>
          <rPr>
            <b/>
            <sz val="9"/>
            <color indexed="81"/>
            <rFont val="Tahoma"/>
            <family val="2"/>
            <charset val="238"/>
          </rPr>
          <t>sekretariat:</t>
        </r>
        <r>
          <rPr>
            <sz val="9"/>
            <color indexed="81"/>
            <rFont val="Tahoma"/>
            <family val="2"/>
            <charset val="238"/>
          </rPr>
          <t xml:space="preserve">
montaż videodomofonu 6400,56 zł , montaż kamery w P5 500,00 zł </t>
        </r>
      </text>
    </comment>
  </commentList>
</comments>
</file>

<file path=xl/sharedStrings.xml><?xml version="1.0" encoding="utf-8"?>
<sst xmlns="http://schemas.openxmlformats.org/spreadsheetml/2006/main" count="4281" uniqueCount="2431">
  <si>
    <t>nazwa dokumentu</t>
  </si>
  <si>
    <t xml:space="preserve">data przyjęcia </t>
  </si>
  <si>
    <t>data ostatniej aktualizacji</t>
  </si>
  <si>
    <t>zakres regulacji</t>
  </si>
  <si>
    <t>czy jest dostępna publicznie</t>
  </si>
  <si>
    <t>miejsce, gdzie można się z nią zapoznać</t>
  </si>
  <si>
    <t>Sposób zapoznania uczniów z zasadami bezpieczeństwa</t>
  </si>
  <si>
    <t>kto odpowiada za przekazanie informacji</t>
  </si>
  <si>
    <t>w jakiej formie są przekazywane</t>
  </si>
  <si>
    <t>jak często odbywa się zapozniae uczniow z zasadami</t>
  </si>
  <si>
    <t>czy obejmuje wszystkich uczniów</t>
  </si>
  <si>
    <t>kiedy ostatnio odbyo się takie zapoznanie</t>
  </si>
  <si>
    <t>Sposób informowania rodziców/ opiekunów prawnych o zasadach bezpieczeństwa w szkole</t>
  </si>
  <si>
    <t>Sposób informowania pracowników o zasadach bezpieczeństwa w szkole</t>
  </si>
  <si>
    <t>czy zapoznanie się jest dokumentowane</t>
  </si>
  <si>
    <t>czy określono minimalną częstotliwość szkoleń/przypominania procedur</t>
  </si>
  <si>
    <t>Kontrola dostępu osób zewnętrznych do budynku</t>
  </si>
  <si>
    <t>rodzice/opiekunowie prawni</t>
  </si>
  <si>
    <t>osoby świadczace usługi na rzecz szkoły</t>
  </si>
  <si>
    <t>firmy wykonujące prace na terenie  szkoły</t>
  </si>
  <si>
    <t>inne osoby odwiedzające szkołe</t>
  </si>
  <si>
    <t>1. Proszę o opisanie zasad kontroli dostępu do budynku</t>
  </si>
  <si>
    <t>2. Proszę opisać  sposób identyfikacji i rejestracji osób zewnętrznych w placówce:</t>
  </si>
  <si>
    <t>Ćwiczenia i praktyczne sprawdzanie procedur bezpieczeństwa</t>
  </si>
  <si>
    <t>data ostatniego ćwiczenia</t>
  </si>
  <si>
    <t>zakres ostatniego ćwiczenia</t>
  </si>
  <si>
    <t>grupy osób objętych ćwiczeniem</t>
  </si>
  <si>
    <t>stwierdzone problemy/nieprawidłowości</t>
  </si>
  <si>
    <t>wnioski z ćwiczenia</t>
  </si>
  <si>
    <t>działania podjęte w związku z wnioskami</t>
  </si>
  <si>
    <t>Ilu pracowników posiada aktualne szkolenie z pierwszej pomocy:</t>
  </si>
  <si>
    <t>nauczyciele</t>
  </si>
  <si>
    <t>pracownicy administracji</t>
  </si>
  <si>
    <t>pracownicy obslugi</t>
  </si>
  <si>
    <t>data ostatniego szkolenia</t>
  </si>
  <si>
    <t>liczba apteczek</t>
  </si>
  <si>
    <t>miejsce lokalizacji apteczek</t>
  </si>
  <si>
    <t>sposób i częstotliwość kontroli wyposażenia</t>
  </si>
  <si>
    <t>sposób uzupełnienia braków</t>
  </si>
  <si>
    <t>liczba pracowników przeszkolonych z użycia apteczki</t>
  </si>
  <si>
    <t>wymiar zatrudnienia</t>
  </si>
  <si>
    <t>sposób zgłaszania się ucznia po pomoc</t>
  </si>
  <si>
    <t>OJB</t>
  </si>
  <si>
    <t>Zadanie</t>
  </si>
  <si>
    <t>Monitoring i kontrola dostępu</t>
  </si>
  <si>
    <t>Systemy alarmowe i przeciwpożarowe</t>
  </si>
  <si>
    <t>Wyposażenie do udzielania pierwszej pomocy</t>
  </si>
  <si>
    <t>Szkolenia i ćwiczenia</t>
  </si>
  <si>
    <t>Przeglądy, konserwacja i naprawy urządzeń związanych z bezpieczeństwem</t>
  </si>
  <si>
    <t>Inne (jakie?) wydatki związane z bezpieczeństwem</t>
  </si>
  <si>
    <t>Czy szkoła w latach 2024 - 2026 ubiegała się o dodatkowe środki na poprawę bezpieczeństwa i na jaki cel? Czy uzyskała zgodę UM?</t>
  </si>
  <si>
    <t>jak wygląda dostępność pomocy w sytuacjach szybkiej interwencji</t>
  </si>
  <si>
    <t>Szkolenie z pierwszej pomocy</t>
  </si>
  <si>
    <t>3. Proszę opisać, kto z pracowników i w jakim zakresie odpowiada za kontrolę dostępu osób z zewnątrz</t>
  </si>
  <si>
    <t>Procedury Bezpieczeństwa</t>
  </si>
  <si>
    <t>brak</t>
  </si>
  <si>
    <t>ogólne przepisy BHP, PROCEDURY REAGOWANIA W PRZYPADKU WYSTĄPIENIA WEWNĘTRZNYCH I ZEWNĘTRZNYCH ZAGROŻEŃ FIZYCZNYCH W SZKOLE, PROCEDURY REAGOWANIA W PRZYPADKU WYSTĄPIENIA  W SZKOLE ZAGROŻEŃ BEZPIECZEŃSTWA CYFROWEGO, PROCEDURY POSTĘPOWANIA W SYTACJACH TRUDNYCH  I ZAGRAŻAJĄCYCH BEZPIECZEŃSTWU</t>
  </si>
  <si>
    <t>tak</t>
  </si>
  <si>
    <t>strona www szkoły
https://www.sp21.miastorybnik.pl/files/procedurybezpieczestwa.pdf</t>
  </si>
  <si>
    <t>Procedura przebywania rodziców oraz osób postronnych na terenie Szkoły</t>
  </si>
  <si>
    <t>przebywanie osób z zewnątrz na terenie szkoły</t>
  </si>
  <si>
    <t xml:space="preserve">strona www szoły </t>
  </si>
  <si>
    <t>Standardy Ochrony Małoletnich</t>
  </si>
  <si>
    <t>eliminowanie ryzyka nadużyć wobec małoletnich</t>
  </si>
  <si>
    <t>https://www.sp21.miastorybnik.pl/standardy-ochrony-maloletnich.html</t>
  </si>
  <si>
    <t>wychowawcy/nauczyciela</t>
  </si>
  <si>
    <t>na lekcjach wychowawczych i lekcjach przedmiotowych</t>
  </si>
  <si>
    <t>co najmniej 1x na półrocze</t>
  </si>
  <si>
    <t>na spotkaniach rodziców z wychowawcą, dyrektorem szkoły, poprzez dziennik elektroniczny</t>
  </si>
  <si>
    <t>nie</t>
  </si>
  <si>
    <t>raz na pół roku</t>
  </si>
  <si>
    <t>SP21</t>
  </si>
  <si>
    <t>drzwi zamykane, wejście jedynie do przedsionka szkoły, jeśli potrzeba rozmowy z dyrekcją/nauczycielem wpis do księgi wejść</t>
  </si>
  <si>
    <t>drzwi zamykane, wejście jedynie do przedsionka szkoły, konieczność wpisu do księgi wejść znajdującej się u woźnego, dopiero potem są zaprowadzani do sekretariatu/dyrektora szkoły</t>
  </si>
  <si>
    <t>j.w. + osoba nadzorująca obecna przy pracownikach</t>
  </si>
  <si>
    <t>d.o. do wglądu, wpis razem z podaniem powodu wejścia</t>
  </si>
  <si>
    <t>zamknięte drzwi wejściowe, wideodomofon na świetlicę i do sekretariatu, woźny wpuszczający osoby z zewnątrz i informujący o gościach po których idzie wyznaczony pracownik</t>
  </si>
  <si>
    <t>próbny alarm ppoż</t>
  </si>
  <si>
    <t>uczniowie i pracownicy szkoły</t>
  </si>
  <si>
    <t>prawidłowe wykonanie, spokojne wyjście</t>
  </si>
  <si>
    <t>nie dotyczy</t>
  </si>
  <si>
    <t>1x w roku</t>
  </si>
  <si>
    <t>zakup z budżetu szkoły</t>
  </si>
  <si>
    <t>nie było osobnego przeszkolenia (ogólne przeszkolenie BHP)</t>
  </si>
  <si>
    <t>bezpośrednio przez ucznia, na wniosek rodzica, na wniosek wychowawcy wynikające z obserwacji</t>
  </si>
  <si>
    <t>W szkole zawsze jest dostępny specjalista.</t>
  </si>
  <si>
    <t>Instrukcja przeciwpożarowa</t>
  </si>
  <si>
    <t>listopad 2023</t>
  </si>
  <si>
    <t>październik 2025</t>
  </si>
  <si>
    <t>postępowanie w razie pożaru</t>
  </si>
  <si>
    <t>przy głównych drzwiach wejściowych do budynków szkoły</t>
  </si>
  <si>
    <t>Procedura na wypadek zagrożeń wewnętrznych, w tym powstania pożaru</t>
  </si>
  <si>
    <t>25.09.2026</t>
  </si>
  <si>
    <t>postępowanie w razie wtargnięcia osoby niebezpiecznej, podłożenia ładunku wybuchowego, pożaru, rozpylenia niebezpiecznych substancji</t>
  </si>
  <si>
    <t>sekretariat</t>
  </si>
  <si>
    <t>System Zarządzania Bezpieczeństwem Informacji</t>
  </si>
  <si>
    <t>21.08.2026</t>
  </si>
  <si>
    <t>-</t>
  </si>
  <si>
    <t>Procedury Monitoringu Wizyjnego w placówce</t>
  </si>
  <si>
    <t>monitoring wizyjny, okres przechowywania danych, usytuowanie kamer</t>
  </si>
  <si>
    <t>SP18</t>
  </si>
  <si>
    <t>wychowawca klasy</t>
  </si>
  <si>
    <t>ustnie podczas lekcji wychowawczych</t>
  </si>
  <si>
    <t>4-5 razy w roku</t>
  </si>
  <si>
    <t>wrzesień 2026</t>
  </si>
  <si>
    <t>Rodzice/opiekunowie prawni są informowani na zebraniach przed każdą długą przerwą od nauki szkolnej oraz kilka razy w roku przez e-dziennik.</t>
  </si>
  <si>
    <t>wszystkie osoby dorosłe są wpuszczane do budynku szkoły przez woźnego na podstawie spełnienia istotności określanego celu wizyty</t>
  </si>
  <si>
    <t>poprzez samodzielne wpisanie się do księgi gości</t>
  </si>
  <si>
    <t>woźny/konserwator/robotnik gospodarczy na podstawie określonego grafiku - odpowiedzialność porządkowa</t>
  </si>
  <si>
    <t>09.10.2025</t>
  </si>
  <si>
    <t>próbna ewakuacja</t>
  </si>
  <si>
    <t>uczniowie oraz pracownicy</t>
  </si>
  <si>
    <t>31.08.2026</t>
  </si>
  <si>
    <t>gabinety pielęgniarki, wuefistów, sekretariaty, kuchnie, warsztat, pracownie lekcyjne</t>
  </si>
  <si>
    <t>roczny przegląd generalny wykonywany przez pielęgniarkę szkolną (przed rozpoczęciem roku szkolnego) oraz doraźne przeglądy najczęściej używanych zestawów pierwszej pomocy w trakcie roku szkolnego</t>
  </si>
  <si>
    <t>braki są uzupełniane przez pielęgniarkę szkolną z dużego rocznego zamówienia lub doraźnie uzupełnianych zapasów artykuów medycznych</t>
  </si>
  <si>
    <t>79 (wszyscy pracownicy)</t>
  </si>
  <si>
    <t>samodzielnie w gabinecie psychologa albo poprzez rodziców lub nauczycieli (telefonicznie, poprzez dziennik elektroniczny lub osobiście)</t>
  </si>
  <si>
    <t>w związku z ograniczonym wymiarem zatrudnienia dostępność jest wyłącznie w wybrane dni pracy psychologa, w przypadkach nagłych poza grafikiem psychologa zastępstwo doraźne pełnią pedagodzy, pedagog specjalny, wicedyrektorzy oraz dyrektor</t>
  </si>
  <si>
    <t>9.10.2026 r.</t>
  </si>
  <si>
    <t>9.10.206r.</t>
  </si>
  <si>
    <t xml:space="preserve"> Wejście osób postronnych i rodziców/opiekunów prawnych na teren szkoły</t>
  </si>
  <si>
    <t>strona www</t>
  </si>
  <si>
    <t>Procedura postępowania w przypadku agresywnego ucznia</t>
  </si>
  <si>
    <t>1.09.2023 r.</t>
  </si>
  <si>
    <t>Zasady postępowania osób w przypadku agresywnego ucznia</t>
  </si>
  <si>
    <t>sekretariat, biblioteka</t>
  </si>
  <si>
    <t>Schemat 4U</t>
  </si>
  <si>
    <t>Procedura postępowania w przypadku posiadania przez ucznia przedmiotów niedozwolonych</t>
  </si>
  <si>
    <t>Zasady działania jeśli uczen ma przedmiot niedozwolony</t>
  </si>
  <si>
    <t>Zasady postępowania dla osób, które jako pierwsze otrzymały informację o podłożeniu ładunku wybuchowego</t>
  </si>
  <si>
    <t>Dyrektor szkoły/ Wicedyrektorzy/Wychowawcy klas</t>
  </si>
  <si>
    <t>w formie ustnej</t>
  </si>
  <si>
    <t>na początku każdego roku szkolnego</t>
  </si>
  <si>
    <t>w pierwszym tygodniu września</t>
  </si>
  <si>
    <t>ZS5</t>
  </si>
  <si>
    <t>Rodzice są informowani o zasadach bezpieczeństwa obowiązujących w szkole corocznie, podczas zebrań z rodzicami, a także w trakcie spotkań z dyrektorem szkoły. Podczas tych spotkań omawiane są najważniejsze kwestie związane z zapewnieniem uczniom bezpieczeństwa na terenie placówki, obowiązujące procedury oraz zasady postępowania w sytuacjach zagrożenia.</t>
  </si>
  <si>
    <t>tak, na poczatku każdego roku szkolnego</t>
  </si>
  <si>
    <t>TAK</t>
  </si>
  <si>
    <t>NIE</t>
  </si>
  <si>
    <t xml:space="preserve">1. Procedura weryfikacji i rejestracji (Krok po kroku)
2. Identyfikacja: Każda osoba wchodząca ma obowiązek podać pracownikowi dyżurującemu cel wizyty oraz swoje nazwisko.
3. Rejestr wejść: Pracownik portierni/sekretariatu wpisuje dane gościa do „Rejstru wejść i wyjść” (imię, nazwisko, godzina wejścia, cel wizyty/nazwisko pracownika, z którym realizowane jest spotkanie).
4. Dokument tożsamości: Na żądanie pracownika szkoły, osoba wchodząca jest zobowiązana okazać dokument ze zdjęciem w celu potwierdzenia tożsamości.
5. Identyfikator: Gość otrzymuje identyfikator „GOŚĆ”, który ma obowiązek nosić w widocznym miejscu przez cały czas pobytu w budynku.
6. Oczekiwanie: Wychowawca lub wyznaczony pracownik odbiera rodzica/gościa z punktu przy portierni. Przemieszczanie się po szkole bez asysty jest zabronione.
</t>
  </si>
  <si>
    <t>weryfikacja przez pracownika/ Rejestr wejść i wyjść/indentyfikator</t>
  </si>
  <si>
    <t xml:space="preserve">Za kontrolę dostępu odpowiada wyznaczony przez Dyrektora szkoły pracownik szkoły - pracownik obsługi. • Pracownik dyżurujący/pracownik portierni: Ma prawo odmówić wpuszczenia osoby, która odmawia podania celu wizyty, okazania dokumentu lub zachowuje się agresywnie.
• Nauczyciele: Nie prowadzą rozmów z rodzicami podczas trwania lekcji lub pełnienia dyżuru na przerwie.
• Reakcja na obcych: Każdy pracownik szkoły ma obowiązek zareagować na widok osoby dorosłej bez identyfikatora „GOŚĆ” i skierować ją do portierni lub sekretariatu.
 </t>
  </si>
  <si>
    <t>15.11.2026r.</t>
  </si>
  <si>
    <t>345 uczniów, 29 nauczycieli i innych pracowników</t>
  </si>
  <si>
    <t>Co 3 miesiące – sprawdzenie kompletności wyposażenia, terminów ważności, stanu opakowań i dostępności apteczki oraz po każdym użyciu – niezwłoczne uzupełnienie zużytych materiałów opatrunkowych.</t>
  </si>
  <si>
    <t>Prowadziony jest rejestr, w którym zapisuje się datę kontroli, stwierdzone braki, datę uzupełnienia i podpis osoby odpowiedzialnej.</t>
  </si>
  <si>
    <t xml:space="preserve">Zasady udzielania pomocy w sytuacjach wymagających szybkiej interwencji:
• Uczeń, potrzebujący pilnego wsparcia może zgłosić się bezpośrednio do psychologa szkolnego bez konieczności wcześniejszego umawiania spotkania.
• W przypadku nieobecności psychologa w szkole, uczeń objęty jest pomocą pedagoga szkolnego, pedagoga specjalnego, wychowawcy lub innego dostępnego nauczyciela lub pracownika szkoły, który podejmuje odpowiednie działania, w tym informuje dyrekcję szkoły. Jeśli jest to potrzebne, dyrekcja kontaktuje się z psychologiem szkolnym, który na miarę możliwości wspiera szkołę w udzielaniu pomocy uczniowi (daje wskazówki, przyjeżdża do szkoły).
• Zgłoszenia dotyczące zagrożenia zdrowia lub życia, podejrzenia przemocy, samookaleczeń lub silnego kryzysu emocjonalnego, traktowane są priorytetowo.  
• W sytuacji bezpośredniego zagrożenia zdrowia lub życia, nawet w sytuacji braku zgody rodzica na pomoc psychologiczno – pedagogiczną, szkoła niezwłocznie podejmuje działania zabezpieczające ucznia i zapewnia mu opiekę osoby dorosłej. Po ocenie sytuacji przez psychologa, szkoła kontaktuje się rodzicami/opiekunami prawnymi ucznia oraz odpowiednimi służbami ratunkowymi. Uczeń nigdy nie zostaje pozostawiany sam w sytuacji bezpośredniego zagrożenia. Pomoc udzielana jest z pełnym poszanowaniem godności ucznia, jego bezpieczeństwa i prawa do prywatności.
</t>
  </si>
  <si>
    <t xml:space="preserve">Podstawą jest pisemna zgoda rodzica/opiekuna prawnego na objęcie ucznia/uczennicy wsparciem psychologiczno – pedagogicznym w danym roku szkolnym. Wychowawcy klas na początku roku szkolnego przedstawiają rodzicom stosowny dokument do podpisu. Zdarzają się jednak sytuacje, gdzie szkoła spotyka się z odmową rodzica/opiekuna prawnego, który argumentuje ją korzystaniem ze wsparcia poza szkołą (dotyczy pomocy specjalistycznej).
• Osobiście, podczas dyżuru psychologa (doraźnie przez ucznia lub w wyniku interwencji psychologa na powziętą informację o problemie ucznia).
• Spotkania/konsultacje są umawiane z wyprzedzeniem, stosownie do potrzeb ucznia, z uwzględnieniem sytuacji, w jakiej znajduje się uczeń (w wyjątkowych sytuacjach, psycholog pojawia się w szkole pilnie, bez względu na grafik pracy).
• Za pośrednictwem wychowawców klas, którzy zauważają potrzebę wsparcia ucznia lub proszą go o nie rodzice. Po zgłoszeniu sprawy traktowane są z należytą powagą i uczeń z zachowaniem zasad dyskrecji jest zapraszany na rozmowę.
• Po uzyskaniu informacji od pedagoga szkolnego lub innego nauczyciela, do którego zgłasza się uczeń lub rodzic/opiekun prawny. Psycholog w dyskretny sposób zaprasza ucznia na rozmowę.
• Na prośbę rodzica lub opiekuna prawnego, który kontaktuje się osobiście, poprzez dziennik elektroniczny lub poprzez zgłoszenie problemu telefonicznie do sekretariatu szkoły lub bezpośrednio na telefon psychologa.
• Na zgłoszenie pracowników instytucji zewnętrznych (kuratorzy, pracownicy socjalni, Policja i inne).
</t>
  </si>
  <si>
    <t>instrukcje i procedury bezpieczeństwa w szkole</t>
  </si>
  <si>
    <t>V/2019</t>
  </si>
  <si>
    <t>Nie</t>
  </si>
  <si>
    <t>X/2019</t>
  </si>
  <si>
    <t>schematy podatkowe</t>
  </si>
  <si>
    <t>V/2022</t>
  </si>
  <si>
    <t>zasady bezpieczeństwa w szkole</t>
  </si>
  <si>
    <t>IX/2023</t>
  </si>
  <si>
    <t>pierwsza pomoc</t>
  </si>
  <si>
    <t>Standardy ochrony małoletnich</t>
  </si>
  <si>
    <t>VI/2024</t>
  </si>
  <si>
    <t>ocheona małoletnich</t>
  </si>
  <si>
    <t>Tak</t>
  </si>
  <si>
    <t>stona internetowa szkoły</t>
  </si>
  <si>
    <t>instrukcja p poż</t>
  </si>
  <si>
    <t>VIII/2024</t>
  </si>
  <si>
    <t>VII/2026</t>
  </si>
  <si>
    <t>instrukcja p.poż</t>
  </si>
  <si>
    <t>Procedura zgłoszeń wewnętrznych i podejmowania działań następczych w SP23</t>
  </si>
  <si>
    <t>X/2024</t>
  </si>
  <si>
    <t>dotyczy naruszenia praw w zakresie: korupcji, ochrony konsumentów finansowania terroryzmu, ochrony  środowika, bezpieczeństwo sieci i systemów teleinformatycznych</t>
  </si>
  <si>
    <t>BIP</t>
  </si>
  <si>
    <t>procedura antymobbingowa</t>
  </si>
  <si>
    <t>V2025</t>
  </si>
  <si>
    <t>ochrona przed wystąpieniem mobbingu w miejscu pracy</t>
  </si>
  <si>
    <t>Regulamin korzystania z systemu kontroli dostępu, wydawania oraz użytkowania kart dostępu do budynku SP23</t>
  </si>
  <si>
    <t>III/2026</t>
  </si>
  <si>
    <t>system kontroli dostępu do budynku</t>
  </si>
  <si>
    <t>System zarządzania bezpieczeństwem informacji</t>
  </si>
  <si>
    <t>VIII/2026</t>
  </si>
  <si>
    <t>ochrona RODO</t>
  </si>
  <si>
    <t>wychowawca/ dyrektor</t>
  </si>
  <si>
    <t>ustnie/pisemne przez dziennik Librus/ prezentacje, prelekcje z np.Policją</t>
  </si>
  <si>
    <t>na bieżąco</t>
  </si>
  <si>
    <t>IX/X 2026</t>
  </si>
  <si>
    <t>SP23</t>
  </si>
  <si>
    <t>Na spotkaniach z rodzicami, dzienik Librus, strona internetowa szkoły</t>
  </si>
  <si>
    <t>TAK - podpisy przy zapoznaniu się z zarządzeniem wprowadzającym</t>
  </si>
  <si>
    <t>rejestr wejśc i wyjść</t>
  </si>
  <si>
    <t>Data  i godzina wejścia i wyjścia, Imie nazwsko, cel wizyty</t>
  </si>
  <si>
    <t>Pracownicy obsługi</t>
  </si>
  <si>
    <t>alarm pożarowy</t>
  </si>
  <si>
    <t>cała szkoła</t>
  </si>
  <si>
    <t>3x przedszkole, woźny, gabinet wf, pracownia chemiczna, pokój nauczycieli, kuchnia, świetlica</t>
  </si>
  <si>
    <t>na bieżąco - wyznaczony pracownik</t>
  </si>
  <si>
    <t>zakup brakujących środków</t>
  </si>
  <si>
    <t>wszyscy pracownicy</t>
  </si>
  <si>
    <t>indywidualnie, przez wychowawcę, rodzica, pozostałych nauczycieli</t>
  </si>
  <si>
    <t>w czasie określonych godzin pracy</t>
  </si>
  <si>
    <t>Instrukcja bezpieczeństwa pożarowego.</t>
  </si>
  <si>
    <t>Sposób zabezpieczenia przeciwpożarowego obiektu oraz terenu na którym obiekt jest usytuowany obiekt. Przedstwiony jesat sposób i zasady eksploatacji obiektu w  sytuacji dziennego użytkowania obiektu a także w przypadku wystąpienia zagrożenia.</t>
  </si>
  <si>
    <t>Oryginał znajduje się w sekretariacie szkoły a kopia w  skrytce przed wejscie głównym do szkoły.</t>
  </si>
  <si>
    <t>Zapewnienie poufności i integralności i dostępności w procesach edukacyjnych, administracyjnych oraz technicznych.</t>
  </si>
  <si>
    <t>Do użytku wewnętrznego i nie podlega publikacji</t>
  </si>
  <si>
    <t xml:space="preserve">Ocena Ryzyka Zawodowego </t>
  </si>
  <si>
    <t>Sekretariat szkoły</t>
  </si>
  <si>
    <t>ZS3</t>
  </si>
  <si>
    <t>Dyrektor szkoły i nauczyciele / wychowawcy – są odpowiedzialni za bezpośrednie przekazanie informacji o bezpieczeństwie uczniom.</t>
  </si>
  <si>
    <t xml:space="preserve">Podczas z zajęć z wychowawcą </t>
  </si>
  <si>
    <t xml:space="preserve">Regularnie i cyklicznie (między innymi początek roku szkolnego, w trakcie próbnej ewakuacji, przed wycieczkami i wyjściami). </t>
  </si>
  <si>
    <t>Na początku roku szkolnego</t>
  </si>
  <si>
    <t>Podczas spotkań  z dyrekcją szkoły  (zebrania z rodzicami), informacje wysyłane poprzez dziennik elektroniczny, informacje zawieszane na tablicach informacyjnych w placówce.</t>
  </si>
  <si>
    <t>Szkolenie BHP  -wstępne 1 rok, szkolenie BHP okresowe    ( 5 lat nauczyciele). Szkolenie BHP okresowe ( 3 lat pracownicy obsługi). Dodatkowo dla pracowników obsługi   szkolenie przypominające 2 razy w roku, zarządzenia Dyrektora (na bieżąco), dziennik elektroniczny Vulcan (na bieżaco), Konferencje Rady Pedagogiczne (na bieżąco).</t>
  </si>
  <si>
    <t>Rodziece i opiekunowie prawni informują portierkę o odbiorze dziecka. Portierka telefoniczne informuje, pracownika świetlicy i prosi o zejście dziecka w okolice portierni.</t>
  </si>
  <si>
    <t>Osoby świadczące usługi na rzecz szkoły po wejściu do budynku zostają wpisani na listę rejestru wejść i wyjść osób postronnych zgodnie z Systemem Zarządzania Bezpieczeństwem Informacji obowiazującym w placówce.</t>
  </si>
  <si>
    <t>Firmy wykonujące prace na terenie  szkoły po wejściu do budynku zostają wpisani na listę rejestru wejść i wyjść osób postronnych zgodnie z Systemem Zarządzania Bezpieczeństwem Informacji obowiazującym w placówce.</t>
  </si>
  <si>
    <t>Inne osoby odwiedzające szkołę po wejściu do budynku zostają wpisani na listę rejestru wejść i wyjść osób postronnych zgodnie z Systemem Zarządzania Bezpieczeństwem Informacji obowiazującym w placówce.</t>
  </si>
  <si>
    <t>Pracownik obsługi zatrzymuje każdą osobę niebędącą uczniem ani pracownikiem, pyta o cel wizyty oraz nazwisko osoby, z którą gość chce się spotkać. Pracownik obsługi zapisuje datę, godzinę wejścia, imię i nazwisko, cel wizyty godzinę wyjścia w rejestrze wejść i wyjść osób postronnych.</t>
  </si>
  <si>
    <t>Pracownik obsługi jest odpowiedzialny za wpisanie osoby z zewnątrz na listę rejestu wejść i wyjść osób postronnych.</t>
  </si>
  <si>
    <t>Ewakuacja szkoły</t>
  </si>
  <si>
    <t>Ewakuacja przebiegła prawidłowo</t>
  </si>
  <si>
    <t>Zaleca się sprawdzanie obecności  uczniów na początku lekcji.</t>
  </si>
  <si>
    <t>Nauczyciele na najbliższej konferencji zostali poinformowani o wynikach ewakuacji i wnioskach.</t>
  </si>
  <si>
    <t>co 3 do 6 miesięcy,każdorazowo po każdym jej użyciu.</t>
  </si>
  <si>
    <t>sala 232. 611, 224, pokój nauczycielski seg. 600, portiernia, świetlica, gabinet WF 508, pokój nauczycielski seg. 200, sekretariat, kuchnia</t>
  </si>
  <si>
    <t>Bezpośrednio u psychologa lub pośrednio przez nauczycieli lub pedagogów.</t>
  </si>
  <si>
    <t>Adekwatnie do zgłoszenia uruchamiana jest procedura np. niebieskiej karty, standardy małoletnich lub nawiązywana jest współpraca z odpowiednimi służbami lub instytucjami. Każda procedura jest inicjowana bezpośrednio w placówce.</t>
  </si>
  <si>
    <t>Placówka w roku 2025 ubiegała się o środki finansowe na zakup i  instalacje kamer  zewnętrznych przy boiskach szkolnych i uzyskała zgodę i fundusze na ten cel.</t>
  </si>
  <si>
    <t>statut</t>
  </si>
  <si>
    <t>całokształt postepowan i działan w placówce</t>
  </si>
  <si>
    <t>bip</t>
  </si>
  <si>
    <t>standardy ochrony małoletnich</t>
  </si>
  <si>
    <t>zasady postepowania w sytuacjch noszacaych znamiona przmocy wobec dzieci</t>
  </si>
  <si>
    <t>polityka bezpieczenstwa</t>
  </si>
  <si>
    <t>zbiór zasad dotcyuZcyyh bezpiecznetwa w palcowce, bezpieczenstwa dokuemntów, danych i cyberbezpieczentwa</t>
  </si>
  <si>
    <t>ewidencja wyjazdów i wyjść</t>
  </si>
  <si>
    <t>ewidencja pracowników i uczniów przebywajacych poza placówką</t>
  </si>
  <si>
    <t>regulaminy pracowni</t>
  </si>
  <si>
    <t>zasady bezpieczengeo korzystania z pracowni</t>
  </si>
  <si>
    <t>pracownie</t>
  </si>
  <si>
    <t>MDK</t>
  </si>
  <si>
    <t>nauczyciel</t>
  </si>
  <si>
    <t>rozmowa</t>
  </si>
  <si>
    <t>raz na semestr</t>
  </si>
  <si>
    <t>we wrzesniu 2026</t>
  </si>
  <si>
    <t>raz w roku</t>
  </si>
  <si>
    <t>w czasie zajęc mogą wchodzic  do budynku</t>
  </si>
  <si>
    <t>mają wstęp tylko po wczesniejszym umówieniu konkretnego terminu</t>
  </si>
  <si>
    <t>ewakuacja</t>
  </si>
  <si>
    <t>9 grup</t>
  </si>
  <si>
    <t>po dwie na kondygnacji</t>
  </si>
  <si>
    <t>co pól roku</t>
  </si>
  <si>
    <t>doraźne zakupy</t>
  </si>
  <si>
    <t>NIE DOTYCZY</t>
  </si>
  <si>
    <t>bhp w budynku i poza nim</t>
  </si>
  <si>
    <t>na tronie BIP</t>
  </si>
  <si>
    <t>instrukcja PPOŻ</t>
  </si>
  <si>
    <t>bhp na wypadek pożaru</t>
  </si>
  <si>
    <t>pokój nauczycielski, gabinet dyrektora</t>
  </si>
  <si>
    <t>procedury bezpieczeństwa</t>
  </si>
  <si>
    <t>2020-2026</t>
  </si>
  <si>
    <t>bhp na wycieczkach i wyjść poza teren przedszkola, na wypadek pademii, na wypadek wystąpienia smogu,</t>
  </si>
  <si>
    <t>pokój nauczycielski, gabinet dyrektora, storna BIP</t>
  </si>
  <si>
    <t>P43</t>
  </si>
  <si>
    <t>nauczyciel grupy</t>
  </si>
  <si>
    <t>pogadanka,filmiki, spotkania dzieci z policjantami, ratownikami medycznymi</t>
  </si>
  <si>
    <t>podczas zebrań ogólnych i grupowych</t>
  </si>
  <si>
    <t>Tożsamość rodziców/opiekunów sprawdzana jest przez osoby sprawujące dyżur na centralce przy wejściu do przedszkola</t>
  </si>
  <si>
    <t>Tożsamość osób świadczących usługi na rzecz przedszkola sprawdzana jest przez osoby do tego wyznaczone np. intendent, kucharka, konserwator, woźny, wicedyrektor, dyrektor</t>
  </si>
  <si>
    <t>Tożsamość firmy wykonujące prace na terenie przedszkola sprawdzana jest przez osoby do tego wyznaczone np. intendent, konserwator, woźny, wicedyrektor, dyrektor</t>
  </si>
  <si>
    <t>Tożsamość innych osób sprawdzana jest przez osoby sprawujące dyżur na centralce przy wej-ściu do przedszkola</t>
  </si>
  <si>
    <t>Osoby odnotowywane są w rejestrze osób wchodzących i wychodzących (poza rodzicami/opiekunami prawnymi)</t>
  </si>
  <si>
    <t>próba alarmowa PPOŻ</t>
  </si>
  <si>
    <t>dzieci + personel</t>
  </si>
  <si>
    <t>każda sala, kuchnia, gabinet dyrektora</t>
  </si>
  <si>
    <t>zakup nowych</t>
  </si>
  <si>
    <t>11h</t>
  </si>
  <si>
    <t>wg potrzeb</t>
  </si>
  <si>
    <t>nauczyciel kontaktuje się z psychologiem - jeżeli jest aktyualnie na placówce</t>
  </si>
  <si>
    <t>Procedura bezpiecznego pobytu dziecka w przedszkolu</t>
  </si>
  <si>
    <t>bezpieczeństwo dziecka w przedszkolu, podczas zajęć, wycieczek</t>
  </si>
  <si>
    <t>Regulamin przyprowadzania i odbierania dzieci z Przedszkola nr 4 w Rybniku</t>
  </si>
  <si>
    <t xml:space="preserve">bezpieczeństwo dziecka w czasie wejścia i wyjścia z przedszkola, osoby odbierające </t>
  </si>
  <si>
    <t>bip, strona internetowa</t>
  </si>
  <si>
    <t>bezpieczeństwo wizerunku dziecka</t>
  </si>
  <si>
    <t>w kancelarii dyrektora przedszkola</t>
  </si>
  <si>
    <t>Procedura przeprowadzenia próbnej ewakuacji</t>
  </si>
  <si>
    <t>przeprowadzenie ewakuacji</t>
  </si>
  <si>
    <t xml:space="preserve">P4 </t>
  </si>
  <si>
    <t xml:space="preserve"> 
Nauczyciele wychowania przedszkolnego.</t>
  </si>
  <si>
    <t>Poprzez zajęcia dydaktyczne, rozmowy, zabawy edukacyjne, ćwiczenia praktyczne oraz spotkania z przedstawicielami służb.</t>
  </si>
  <si>
    <t xml:space="preserve"> 
Systematycznie, zgodnie z realizacją podstawy programowej oraz na bieżąco, w sytuacjach życia codziennego</t>
  </si>
  <si>
    <t>wszystkie dzieci uczęszczające do przedszkola, z uwzględnieniem ich wieku i możliwości rozwojowych.</t>
  </si>
  <si>
    <t>Na bieżąco, podczas codziennych zajęć i zabaw edukacyjnych.</t>
  </si>
  <si>
    <t>Informacje przekazywane są podczas zebrań z rodzicami, konsultacji indywidualnych, za pośrednictwem dziennika elektronicznego, strony internetowej szkoły oraz ogłoszeń. Rodzice są również informowani o obowiązujących procedurach bezpieczeństwa i zasadach postępowania w sytuacjach zagrożenia.</t>
  </si>
  <si>
    <t xml:space="preserve">tak </t>
  </si>
  <si>
    <t>sprawdzenie dokumentu tożsamości, rodzice przebywają tylko w przedsionku przedszkola i szatni, nie wchodzą do sal zajęć</t>
  </si>
  <si>
    <t>wpis do księgi wejścia/wyjścia z podaniem celu</t>
  </si>
  <si>
    <t>na podstawie zawartej umowy</t>
  </si>
  <si>
    <t>osoba dyżurująca w szatni powiadamia dyrekrtora bądź zastępcę o pojawieniu się osoby z zewnątrz</t>
  </si>
  <si>
    <t>pracownicy i dzieci</t>
  </si>
  <si>
    <t>ewakuacja przebiwegła bez zastrzeżeń</t>
  </si>
  <si>
    <t xml:space="preserve">kuchnia, pokój socjalny z jadalnią, sale dziecięce, korytarze </t>
  </si>
  <si>
    <t>raz w roku poprzez sprawdzenie dat przydatności do użycia</t>
  </si>
  <si>
    <t>zakup gotowych certyfikowanych zestawów</t>
  </si>
  <si>
    <t>poprzez zgłoszenie rodzica lub wychowawcy</t>
  </si>
  <si>
    <t>jeśli psycholog nie jest w placówce poprzez kontakt telefoniczy i doraźną pomoc, ustalenie najszybszej daty spotkania</t>
  </si>
  <si>
    <t>P4</t>
  </si>
  <si>
    <t>Procedury bezpieczeństwa ucznia w szkole</t>
  </si>
  <si>
    <t>17.10.2018r.</t>
  </si>
  <si>
    <t>strona szkoły: SZKOŁA/Regulaminy i procedury</t>
  </si>
  <si>
    <t xml:space="preserve">System   Bezpieczeństwa  Szkoły  </t>
  </si>
  <si>
    <t xml:space="preserve">15.05.2019 r. </t>
  </si>
  <si>
    <t xml:space="preserve">Procedury postępowania w sytuacjach kryzysowych i działaniach profilaktycznych </t>
  </si>
  <si>
    <t>Bezpieczna szkoła MEN</t>
  </si>
  <si>
    <t>15.05.2019 r.</t>
  </si>
  <si>
    <t>Regulamin przebywania rodziców i osób postronnych na terenie szkoły</t>
  </si>
  <si>
    <t>16.04.2022 r</t>
  </si>
  <si>
    <t>Systemu zarządzania bezpieczeństwem informacji</t>
  </si>
  <si>
    <t xml:space="preserve">22.03.2023r.  </t>
  </si>
  <si>
    <t>17.08.2026r.</t>
  </si>
  <si>
    <t>Wymiany danych  i dostęp do informacji w placówce</t>
  </si>
  <si>
    <t xml:space="preserve">Procedura  postępowania na wypadek powstania pożaru lub innego miejscowego zagrożenia </t>
  </si>
  <si>
    <t>07.01.2025r .</t>
  </si>
  <si>
    <t>SP09</t>
  </si>
  <si>
    <t>dyrektor, wychowawcy</t>
  </si>
  <si>
    <t>apele szkolne, godziny z wychowawcą, pogadanki z pedagogiem i psychologiem</t>
  </si>
  <si>
    <t>wg potrzeb, najczęściej raz w miesiącu</t>
  </si>
  <si>
    <t>09.10.2026r.</t>
  </si>
  <si>
    <t>podczas zebrań z rodzicami na początku roku szkolnego oraz wg potrzeb</t>
  </si>
  <si>
    <t>co 2 lata obowiązkowe szkolenie dot. pierwszej pomocy, co roku próbny alarm Ppoż, pierwsza konferencja rozpoczynająca każdy rok szkolny; na szkoleniu BHP</t>
  </si>
  <si>
    <t>przy wejściu głównym do budynku znajduje się portiernia, gdzie  osoba dyżurująca zapisuje osoby wchodzące do szkoły, co potwierdzają własnoręcznym podpisem</t>
  </si>
  <si>
    <t>ewidencja wejść i wyjść</t>
  </si>
  <si>
    <t>osoba dyżurująca, na polecenie i za zgodą dyrektora szkoły</t>
  </si>
  <si>
    <t>23.09.2026r</t>
  </si>
  <si>
    <t>alarm Ppoż</t>
  </si>
  <si>
    <t>wszyscy uczniowie i pracownicy szkoły</t>
  </si>
  <si>
    <t>ewakuacja przebiegła zgodnie z procedurami</t>
  </si>
  <si>
    <t>doskonalenie umiejętności</t>
  </si>
  <si>
    <t>01 październik 2025r.</t>
  </si>
  <si>
    <t>kuchnia, sekretariat, 207(sala matematyki), 205 (sala chemii i fizyki), gabinet nauczycieli w-f</t>
  </si>
  <si>
    <t>wszyscy pracownicy i nauczyciele</t>
  </si>
  <si>
    <t>uczeń podchodzi do gabinetu psychologa i prosi o pomoc, w razie gdy psycholog jest zajęty, umawiają się na dogodny termin dla obu stron; wychowawca lub inny nauczyciel kieruje ucznia do gabinetu psychologa; zgłoszenie przez rodzica lub opiekuna potrzeby wsparcia; wsparcie wynikające z diagnozy specjalistycznej np.PPP; wsparcie w odpowiedzi na zaobserwowanie potrzeb ucznia.</t>
  </si>
  <si>
    <t>psycholog jest dostęny w godzinach pracy na terenie szkoły; konsultacje po wcześniejszym ustaleniu terminu; w sytuacjach kryzysowych następuje reorganizacja pracy specjalistów.</t>
  </si>
  <si>
    <t>Tak, w roku 2025 zwiększono budżet na rozbudowę i modernizację monitoringu</t>
  </si>
  <si>
    <t>Statut</t>
  </si>
  <si>
    <t>15.09.2022r.</t>
  </si>
  <si>
    <t>01.09.2026r.</t>
  </si>
  <si>
    <t>zgodnie  prawem oświatowym , reguluje zasady funkcjonowania, prawa i obowiązki społeczności przedszkolnej</t>
  </si>
  <si>
    <t>BIP, strona internetowa placówki, w placówce</t>
  </si>
  <si>
    <t>SZBI</t>
  </si>
  <si>
    <t xml:space="preserve">30.06.2026r. </t>
  </si>
  <si>
    <t>zgodnie z ustawą o ochronie danych osobowych, określa jakie obszary działania, procesy, zasoby i systemy wewnątrz placówki podlegają zasadom ochrony informacji</t>
  </si>
  <si>
    <t>tak - klauzule</t>
  </si>
  <si>
    <t>strona internetowa</t>
  </si>
  <si>
    <t xml:space="preserve">Procedura bezpieczeństwa </t>
  </si>
  <si>
    <t>05.05.2018r.</t>
  </si>
  <si>
    <t>Zasady zapewnienie wychowankom warunków bezpieczeństwa</t>
  </si>
  <si>
    <t>gazetka informacyjna w przedszkolu dla rodziców</t>
  </si>
  <si>
    <t>17.06.2024r.</t>
  </si>
  <si>
    <t>12.06.2026r.</t>
  </si>
  <si>
    <t>zgodnie z ustawą "Kamilkową"</t>
  </si>
  <si>
    <t>strona internetowa, gazetka dla rodziców i dzieci</t>
  </si>
  <si>
    <t>Reguamin wycieczek</t>
  </si>
  <si>
    <t>31.08.2018r.</t>
  </si>
  <si>
    <t>pokój nauczycielski</t>
  </si>
  <si>
    <t>P41</t>
  </si>
  <si>
    <t>pogadanki, zajęcia dydaktyczne - tematy kompleksowe o bezpieczeństwie, kodeksy przedszkolaka, spotkania z policjantami, strażą miejską i strażakami, próba ewakuacyjna</t>
  </si>
  <si>
    <t>początek roku szkolnego</t>
  </si>
  <si>
    <t>tak - cześciowo podpisane przez pracowników, a częściowo dostępne na tablicy informacyjnej dla pracowników lub przesyłane na emaile pracowników</t>
  </si>
  <si>
    <t>Dostęp rodziców i opiekunów do budynku przedszkola odbywa się za zgodnie z przyjętymi zasadami  bezpieczeństwa. Rodzice przyprowadzaja i odbierają dzieci w wyznaczonych godzinach, korzystając z   głównego wejścia. Poza standardowymi godzinami wejście do budynku odbywa się po zgłoszeniu personelowi i uzyskaniu zgody na wejście. Dzieci mogą być odbierane wyłącznie przez rodziców/opiekunów prawnych lub osoby upoważnione przez rodziców, zgodnie z obowiązującymi w przedszkolu procedurami.</t>
  </si>
  <si>
    <t>Osoby wykonujące usługi na rzecz przedszkola, w tym serwisanci, konserwatorzy i pracownicy firm zewnętrznych, mogą wejść do budynku po zgłoszeniu celu wizyty i uzyskaniu zgody dyrektora lub upoważnionego pracownika. W razie potrzeby potwierdza się ich tożsamość oraz zakres wykonywanych prac. Osoby te przebywają wyłącznie w pomieszczeniach niezbędnych do realizacji zleconych czynności, a ich obecność jest nadzorowana przez upoważnionego pracownika. Osoby te wpisują godzinę wejścia i wyjścia oraz cel wizyty w rejestrze wejśc i wyjść.</t>
  </si>
  <si>
    <t>Wejście na teren przedszkola odbywa się przez wyznaczone wejścia. Bramy i furtki są zabezpieczane w sposób uniemożliwiający samodzielne opuszczenie terenu przez dzieci oraz nieuprawniony dostęp osób postronnych. Personel zwraca uwagę na obecność osób nieznanych i reaguje na wszelkie sytuacje mogące zagrażać bezpieczeństwu dzieci. Osoby nieuprawnione nie mogą przebywać na terenie placówki bez uzasadnionego celu i zgody pracownika.</t>
  </si>
  <si>
    <t>Każda osoba odwiedzająca przedszkole, w szczególności przedstawiciele instytucji, kurierzy, kandydaci do pracy i goście, zgłasza cel wizyty pracownikowi placówki. Wejście do dalszej części budynku następuje po uzyskaniu zgody. W razie potrzeby odnotowuje się dane dotyczące wizyty w rejestrze wejść i wyjść. Osoby odwiedzające nie mają prawa do samodzielnego poruszania się po pomieszczeniach, w których przebywają dzieci.</t>
  </si>
  <si>
    <t>W przedszkolu identyfikacja osób zewnętrznych odbywa się poprzez zgłoszenie celu wizyty pracownikowi obsługi  lub kancelarii. W razie potrzeby pracownik prosi o okazanie dokumentu potwierdzającego tożsamość. Osoby zewnętrzne nie są pozostawiane bez nadzoru w strefach, w których przebywają dzieci.</t>
  </si>
  <si>
    <t>Za organizację i nadzór nad kontrolą dostępu osób zewnętrznych odpowiada dyrektor przedszkola. Do jego zadań należy ustalenie zasad wstępu do budynku i na teren placówki, określenie odpowiedzialności pracowników oraz monitorowanie przestrzegania przyjętych procedur.
Pracownicy administracji i obsługi, w szczególności pracownik wyznaczony do nadzorowania wejścia, rozpoznają osoby przychodzące, ustalają cel wizyty, informują właściwego pracownika o przybyciu gościa. Nauczyciele odpowiadają za bezpieczeństwo dzieci pozostających pod ich opieką i nie dopuszczają do swobodnego przebywania osób postronnych w salach oraz innych pomieszczeniach. Wszyscy pracownicy są zobowiązani do reagowania na obecność osób nieuprawnionych i niezwłocznego informowania dyrektora o sytuacjach budzących wątpliwości.</t>
  </si>
  <si>
    <t>29.09.2026r</t>
  </si>
  <si>
    <t>próba ewakuacyjna ppoż  wewn.</t>
  </si>
  <si>
    <t>personel placówki razem z dziećmi</t>
  </si>
  <si>
    <t>brak uwag</t>
  </si>
  <si>
    <t>ćwiczenia przebiegły zgodnie z planem i przepisami</t>
  </si>
  <si>
    <t>02.10.2026r.</t>
  </si>
  <si>
    <t xml:space="preserve">27.10.2026r. </t>
  </si>
  <si>
    <t xml:space="preserve">Próba ewakuacyjna  ppoż </t>
  </si>
  <si>
    <t xml:space="preserve">Zaplanowana, zgłoszona </t>
  </si>
  <si>
    <t>09.09.2026r.</t>
  </si>
  <si>
    <t>sale dydaktyczne, kuchnia, Gabinet Dyrektora</t>
  </si>
  <si>
    <t>na bieżąco wg potrzeby</t>
  </si>
  <si>
    <t xml:space="preserve">wszyscy </t>
  </si>
  <si>
    <t xml:space="preserve">Ustny </t>
  </si>
  <si>
    <t>W sytucji szybkiej interwencji psycholog reaguje natychmiast jeżeli jest w tym czasie obecny w placówce</t>
  </si>
  <si>
    <t xml:space="preserve">Rodzice informowani są o zasadach bezpieczeństwa podczas zebrań z dyrektorem i nauczycielami. Ponadto poprzez stronę internetową placówki, broszurki informacyjne, rozmowy, itp. </t>
  </si>
  <si>
    <t xml:space="preserve">Statut szkoły </t>
  </si>
  <si>
    <t>strona internetowa placówki, BIP, biblioteka szkolna, sekretariat</t>
  </si>
  <si>
    <t xml:space="preserve">Standardy Ochrony Małoletnich w ZSP10 w Rybniku </t>
  </si>
  <si>
    <t>strona internetowa placówki, BIP, sekretariat</t>
  </si>
  <si>
    <t xml:space="preserve">Instrukcja bezpieczeństwa pożarowego wraz z planem ewakuacji </t>
  </si>
  <si>
    <t xml:space="preserve">luty 2026 r. </t>
  </si>
  <si>
    <t>skrzynka umiejscowiona przy drzwich wejściowych do placówki</t>
  </si>
  <si>
    <t>Regulaminy : Zachowania podczas przerw; Regulamin pracowni chemiczno-fizycznej; Regulamin szatni; Regulamin Sali gimantycznej</t>
  </si>
  <si>
    <t>01.09.2026 r.</t>
  </si>
  <si>
    <t xml:space="preserve">korytarze szkolne, pracownie lekcyjne, sala gimnastyczna </t>
  </si>
  <si>
    <t>Rejestr wejść i wyjść</t>
  </si>
  <si>
    <t>09.10.2026 r.</t>
  </si>
  <si>
    <t xml:space="preserve">w wyznaczonym miejscu przy wejśćiu do placówki </t>
  </si>
  <si>
    <t>ZSP10</t>
  </si>
  <si>
    <t>Dyrektor, przewodniczący zespołu zadaniowego nauczycieli do spraw bezpieczeństwa i higieny pracy, wychowawcy klas</t>
  </si>
  <si>
    <t xml:space="preserve">apele, lekcje wychowawcze, pogadanki </t>
  </si>
  <si>
    <t>na początku roku szkolnego, podczas pierwszych zajęć lekcyjnych, oraz cyklicznie raz w miesiący podaczas lekcji z wychowawcą</t>
  </si>
  <si>
    <t xml:space="preserve">23.09. 2026r. , 30.09.2026r. oraz 09.10.2026 r. ( apele organizowane  przez dyrektora szkoły poświecone procedrurom bezpieczeństwa)  </t>
  </si>
  <si>
    <t xml:space="preserve">tak, podczas cyklicznych ogólnych spotkań z pracownikami ( raz na kwartał) </t>
  </si>
  <si>
    <t xml:space="preserve">dostęp do budynku jest nadzorowany przez pracowników szkoły, obowiązuje księga wejść i wyjść. </t>
  </si>
  <si>
    <t>dostęp do budynku jest nadzorowany przez pracowników szkoły</t>
  </si>
  <si>
    <t>Każda osoba z zewnątrz, która przybywa do placówki w celu załatwienia sprawy, spotkania z dyrektorem, nauczycielem lub innym pracownikiem, zobowiązana jest do zgłoszenia swojej obecności i określenia celu wizyty. Pracownicy szkoły podejmują działania umożliwiające ustalenie, do kogo kieruje się dana osoba, oraz weryfikację zasadności jej wejścia do budynku.
W placówce wprowadzono księgę wejść do szkoły, służącą do ewidencjonowania wizyt osób zewnętrznych. W rejestrze odnotowuje się w szczególności datę wizyty, imię i nazwisko osoby odwiedzającej, cel wizyty, osobę, do której kieruje się gość, oraz godzinę wejścia i wyjścia z budynku. Zakres zbieranych danych powinien być ograniczony do informacji niezbędnych do zapewnienia bezpieczeństwa i organizacji wizyt.Osoby zewnętrzne nie mają swobodnego dostępu do sal lekcyjnych, sal przedszkolnych ani innych pomieszczeń przeznaczonych wyłącznie dla uczniów, dzieci i pracowników. Przemieszczanie się gości po budynku odbywa się w zakresie wynikającym z celu wizyty, z zachowaniem obowiązujących zasad bezpieczeństwa.Osoby zewnętrzne nie mają swobodnego dostępu do sal lekcyjnych, sal przedszkolnych ani innych pomieszczeń przeznaczonych wyłącznie dla uczniów, dzieci i pracowników. Przemieszczanie się gości po budynku odbywa się w zakresie wynikającym z celu wizyty, z zachowaniem obowiązujących zasad bezpieczeństwa.</t>
  </si>
  <si>
    <t>Dyrektor szkoły sprawuje nadzór nad organizacją i przestrzeganiem zasad kontroli dostępu do budynku. Wprowadza odpowiednie rozwiązania organizacyjne, określa zasady przyjmowania gości oraz nadzoruje ich realizację.                      W sytuacjach podwyższonego zagrożenia podejmuje decyzje dotyczące wprowadzenia dodatkowych środków bezpieczeństwa i, w razie potrzeby, kontaktuje się z odpowiednimi służbami.
Wicedyrektor wspiera dyrektora w nadzorowaniu przestrzegania procedur bezpieczeństwa, reaguje na zgłaszane nieprawidłowości oraz podejmuje działania organizacyjne w zakresie swoich kompetencji.
Pracownicy administracji i obsługi, w szczególności pracownicy wyznaczeni do nadzorowania wejścia do budynku, odpowiadają za bieżącą obserwację ruchu osób wchodzących na teren placówki, kierowanie gości do właściwych osób oraz prowadzenie księgi wejść zgodnie z obowiązującymi zasadami. Są również zobowiązani do zwracania uwagi na osoby, których obecność budzi wątpliwości, oraz niezwłocznego zgłaszania takich sytuacji dyrektorowi lub wicedyrektorowi.</t>
  </si>
  <si>
    <t xml:space="preserve">23.09.2026r. </t>
  </si>
  <si>
    <t xml:space="preserve">ćwiczenia z zakresu ewakuacji na wypadek zagrożenia pożarowego </t>
  </si>
  <si>
    <t xml:space="preserve">uczniowie, pracownicy placówki </t>
  </si>
  <si>
    <t xml:space="preserve">konieczne jest systematyczne utrwalanie  procedur bezpieczeństwa </t>
  </si>
  <si>
    <t xml:space="preserve">przeprowadzenie apelu oraz lekcji wychowawczych </t>
  </si>
  <si>
    <t>02.09.2026 r.</t>
  </si>
  <si>
    <t xml:space="preserve">pokoje nauczycielskie (3), kuchnie (2), gabinet higienistki ( 2), gabinet nayczycieli W-F ( 1), sekretariat (1) </t>
  </si>
  <si>
    <t>wyposażenie apteczek kontrolowane jest systeczatycznie raz  w miesiącu przez pielęgniarkę szkolną .</t>
  </si>
  <si>
    <t>zakup potrzebnych materiałów.</t>
  </si>
  <si>
    <t>Uczeń może zwrócić się bezpośrednio do wychowawcy klasy, nauczyciela uczącego, nauczyciela dyżurującego, pedagoga szkolnego, psychologa, pedagoga specjalnego, wicedyrektora lub dyrektora szkoły. W przypadku dzieci młodszych pomoc może być udzielana również przez innego pracownika placówki, któremu dziecko ufa.</t>
  </si>
  <si>
    <t xml:space="preserve">Plan pracy specjalistów zatrudnionych w placówce ustalony jest z uwględnieniem godzin pracy placówki aby zapewnić uczniom stały dostęp, również w sytuacjach interwencyjnych do wspracia psychologiczno-pedagogicznego. </t>
  </si>
  <si>
    <t>nie ubiegano się</t>
  </si>
  <si>
    <t>Procedury postępowania nauczycieli w sytuacjach zagrożenia bezpieczeństwa i zdrowia uczniów ze szczególnym uwzględnieniem zagrożeń  przestępczością i demoralizacją</t>
  </si>
  <si>
    <t>dotyczy wszystkich pracowników, uczniów i rodziców</t>
  </si>
  <si>
    <t>Sekretariat szkoły, gabinet Pedagoga szkolnego, pokój nauczycielski</t>
  </si>
  <si>
    <t>ZSP01</t>
  </si>
  <si>
    <t>Wychowawca klasy</t>
  </si>
  <si>
    <t>podczas lekcji wychowawczych</t>
  </si>
  <si>
    <t>zgłoszenie w sekretariacie szkoły celem potwierdzenia przebywania na terenie placówki</t>
  </si>
  <si>
    <t>zgłoszenie w sekretariacie szkoły celem potwierdzenia przebywania na terenie placówki poprzez wpisanie do rejestru osób wchodzących na teren placówki</t>
  </si>
  <si>
    <t xml:space="preserve">Za kontrolę dostępu osób z zwenątrz odpowiada każdy pracownik wpuszczający na teren placówki poprzez zgłoszenie do sekretariatu </t>
  </si>
  <si>
    <t>Brak problemów i nieprawidłowości</t>
  </si>
  <si>
    <t>bardzo szybka i sprawnie przeprowadzona próbna ewakuacja</t>
  </si>
  <si>
    <t>sale lekcyjne, pokój nauczycielski, gabinet Wf-u, gabinet pielęgniarki, kuchnia, świetlica</t>
  </si>
  <si>
    <t>w miarę zapotrzebowania nie żadziej niż co pół roku</t>
  </si>
  <si>
    <t>zamówienie środków opatrunkowych w aptece</t>
  </si>
  <si>
    <t>bezpośrednio u psychologa szkolnego, bądź poprzez zgłoszenie takiej potrzeby u wychowawcy klasy lub pedagoga szkolnego</t>
  </si>
  <si>
    <t>Pomoc udzielana jest natychmiastowo</t>
  </si>
  <si>
    <t>Procedura Bezpieczeństwa</t>
  </si>
  <si>
    <t>BIP placówki</t>
  </si>
  <si>
    <t>Procedura Ewakuacji</t>
  </si>
  <si>
    <t>Standardy Ochrony Małotelnich</t>
  </si>
  <si>
    <t>P22</t>
  </si>
  <si>
    <t>Poszczególni wychowawcy grup</t>
  </si>
  <si>
    <t>Zajęcia edukacyjne w oparciu o zawarte w procedurach treści</t>
  </si>
  <si>
    <t xml:space="preserve">Obowiązujące zasady </t>
  </si>
  <si>
    <t>TAK- w przysfajalnej formie, adekwtnie</t>
  </si>
  <si>
    <t xml:space="preserve">Rodzice informowani są na zebraniach o wykorzystywanych procedurach oraz zobligowani są do zapoznania się z nimi na stronie BIP placówki. Ponadto, wielorotnie otrzymują skrypty- ulotki które naświetlają po krótce czego dana procedura dotyczy. </t>
  </si>
  <si>
    <t>Szkoleń TAK, procedur - NIE</t>
  </si>
  <si>
    <t xml:space="preserve">Dostęp do wiatrołapu po kontakcie przez domofon. Weryfikacja rodziców poprzez Panie z obsługi- w miarę potrzeb legitymowanie poszczególnych osób i weryfikacja danych z podanymi w upowaznieniach. </t>
  </si>
  <si>
    <t xml:space="preserve">Wszyscy usługodawcy kontrolowani są przez personel, wstęp na teren placówki mają wyłącznie dostawcy lub serwisanci przypisani do naszej placówki. Dostawcy korzystają z wejścia od strony kuchni, natomiast serwisanci z tylnego wejścia. </t>
  </si>
  <si>
    <t xml:space="preserve">Firmy z którymi współpracujemy to zazwyczaj podmioty, które działają od lat na rynku edukacyjnym. W miarę możliwości staramy się nie korzystać z usług jednostek nieznanych. Sugerujemy się również opinią rynkową. </t>
  </si>
  <si>
    <t xml:space="preserve">Zazwyczaj nalegamy na wcześniejsze umówienie wizyty, natomiast w sytuacjach nagłych petent ma obowiązek zaczekać na przyjęcie przez dyrektora w wiatrołapie. Wcześniej informuje pracownika obsługi w jakiej sprawie przyszedł, podając swoje personalia( w miarę potrzeb nazwę firmy/ instytucji którą reprezentuje) </t>
  </si>
  <si>
    <t xml:space="preserve">Prowadzony jest rejestr wejść i wyjść osób postronnych- jednolity dla wszytskich placówek ( Opracowany przez IOD). Identyfikacja osób nieznanych odbywa się poprzez wylegitymowanie danej osoby. Jeśli są to nienznane nam wczesniej jednostki, nie umożliwiamy dostępu do do dalszej części budynku, a sprawę załatwiamy za przeszklonymi drzwmiamy oddzielającymi część edukacyjno- wychowawczą od reszczty budynku. </t>
  </si>
  <si>
    <t xml:space="preserve">Główną osobą nadzorującą jest jest pracownik obsługi, który przebywa na dyrzuże w holu placówki wg. Ustalonego harmonogramu. Następnie, po wstepnej weryfikacji sprawę przejmuje dyrektor lub wicedyrektor. W razie ich nieobecności, odpowiedzialność spada na pracowników administracji. </t>
  </si>
  <si>
    <t>Statut Przedszkola nr 11 im. Marii Konpnickiej w Rybniku</t>
  </si>
  <si>
    <t>m.in. zasady przyprowadzania i odbierania dzieci</t>
  </si>
  <si>
    <t>gazetka informacyjna dla rodziców; kancelaria dyrektora; strona internetowa oraz BIP placówki</t>
  </si>
  <si>
    <t>Standardy Ochrony Małoletnich w Przedszkolu nr 11 im. Marii Konopnickiej w Rybniku</t>
  </si>
  <si>
    <t>czerwiec 2024r.</t>
  </si>
  <si>
    <t>30.06.2026 r.</t>
  </si>
  <si>
    <t xml:space="preserve"> bezpieczeństwo i ochrona małoletnich przed przemocą</t>
  </si>
  <si>
    <t>gazetka informacyjna dla rodziców; kancelaria dyrektora; strona internetowa placówki</t>
  </si>
  <si>
    <t>Procedura ewakuacji Przedszkola nr 11 im. Marii Konopnickiej w Rybniku</t>
  </si>
  <si>
    <t>02.10.2024 r.</t>
  </si>
  <si>
    <t>precyzyjne wytyczne dotyczące bezpiecznego i szybkiego opuszczenia budynku w sytuacji zagrożenia (np. pożaru czy wybuchu)</t>
  </si>
  <si>
    <t>gazetka informacyjna dla pracowników; kancelaria dyrektora</t>
  </si>
  <si>
    <t>System Zarządzania Bezpieczeństwem Informacji w Przedszkolu nr 11 im. Marii Konopnickiej w Rybniku</t>
  </si>
  <si>
    <t xml:space="preserve">zabezpieczenie organizacyjne, techniczne, obsługa osób postronnych, zarządzanie kluczami, bezpieczeństwo zasobów informatycznych, zasady post. na wypadek incydentów naruszenia bezpieczeństwa </t>
  </si>
  <si>
    <t>Regulamin organizacji wycieczek i wyjść grupowych</t>
  </si>
  <si>
    <t>02.12.2024 r.</t>
  </si>
  <si>
    <t>zasady organizacji, bezpieczeństwa oraz dokumentowania wszelkich wyjazdów, spacerów i wyjść grupowych poza teren placówki</t>
  </si>
  <si>
    <t>Regulamin monitoringu wizyjnego</t>
  </si>
  <si>
    <t>27.08.2026 r.</t>
  </si>
  <si>
    <t>informacje dotyczące celu, zakresu i zasad przetwarzania obrazu zgodnie z przepisami RODO</t>
  </si>
  <si>
    <t xml:space="preserve">Procedura postępowania na wypadek podłożenia ładunku wybuchowego </t>
  </si>
  <si>
    <t>styczeń 2021 r.</t>
  </si>
  <si>
    <t>poszczególne fazy działania: przyjęcie zgłoszenia, powiadomienie służb, zabezpieczenie miejsca oraz ewakuację</t>
  </si>
  <si>
    <t xml:space="preserve">Procedura postępowania na wypadek wtargnięcia napastnika </t>
  </si>
  <si>
    <t>postępowanie nauczyciela w przypadku wtargnięcia napastnika z niebezpiecznym narzę­dziem lub bronią, tzw. aktywnego strzelca, oraz współpracę z policją</t>
  </si>
  <si>
    <t>Procedura postępowania na wypadek skażenia chemicznego i biologicznego</t>
  </si>
  <si>
    <t>zasady natychmiastowej ochrony osób oraz uszczelnienia obiektów, współpracę ze służbami</t>
  </si>
  <si>
    <t>P11</t>
  </si>
  <si>
    <t>wychowawcy grup</t>
  </si>
  <si>
    <t>pogadanka - treści i zakres dostosowane do wieku i możliwości psychofizycznych wychowanków</t>
  </si>
  <si>
    <t>na bieżąco wg potrzeb, zgodnie z wprowadzanymi procedurami, regulaminami</t>
  </si>
  <si>
    <t>tak, ale tylko podstawowe i bardzo ogólne informacje</t>
  </si>
  <si>
    <t>we wrześniu - w trakcie tygodnia bezpieczeństwa</t>
  </si>
  <si>
    <t>Informowanie rodziców o zasadach bezpieczeństwa w przedszkolu odbywa się poprzez: sierpniowe zebranie ogólne z dyrektorem – omówienie kluczowych procedur, polityki ochrony dzieci oraz zasad przyprowadzania i odbierania wychowanków przed rozpoczęciem roku szkolnego; zebrania grupowe z nauczycielami – przedstawienie szczegółowych zasad bezpieczeństwa obowiązujących w danej grupie, sali, na placu zabaw oraz podczas wycieczek; gazetkę informacyjną dla rodziców – stałe wywieszanie regulaminów, przypomnień organizacyjnych i procedur w przestrzeni wspólnej (szatni lub holu); stronę internetową placówki – udostępnianie statutu, regulaminów wyjść oraz bieżących komunikatów dotyczących bezpieczeństwa; Biuletyn Informacji Publicznej (BIP) – publikację oficjalnych dokumentów prawnych, zarządzeń dyrektora i wewnętrznych procedur ochrony dzieci.</t>
  </si>
  <si>
    <t>Tak, każdy pracownik podpisuje zapoznanie się z procedurami znajdującymi się w Zarządzeniach Dyrektora placówki</t>
  </si>
  <si>
    <t>Nie określono. Zmian i aktualizacji dot. zasad bezpieczeństwa dokonuje się na bieżąco -  dostosowując wewnętrzne dokumenty do zmian prawnych lub bieżących potrzeb.</t>
  </si>
  <si>
    <t>W godzinach 6.00-8.30 pracownik przedszkola dyżuruje w szatni przedszkolnej. Po godzinie 8.30 drzwi wejściowe zostają zamknięte, rodzice korzystają z  domofonu, następnie pracownik wpuszcza ich do wewnątrz.</t>
  </si>
  <si>
    <t>Korzystają z domofonu znajdującego się przed głównym wejściem do budynku, następnie oczekują w przedsionku na pracownika przedszkola, który wpuszcza do budynku.</t>
  </si>
  <si>
    <t>Każdorazowe wpisywanie osób do Rejestru wejść i wyjść osób postronnhych (imię, nazwisko/firma, godzina wejścia, cel wizyty, godzina wyjścia, podpis osoby rejestrującej)</t>
  </si>
  <si>
    <t>Osobami odpowiedzialnymi za kontrolę dostępu z zewnątrz jest dyrektor i wicedyrektor przedszkola. Weryfikowane jest, czy osoba była wcześniej zapowiedziana i czy cel wizyty jest adekwatny do miejsca.</t>
  </si>
  <si>
    <t>czerwiec 2026r.</t>
  </si>
  <si>
    <t>Zasady ochrony dzieci przed przemocą, krzywdzeniem i niewłaściwym zachowaniem dorosłych.</t>
  </si>
  <si>
    <t>tablica informacyjna dla rodziców, strona internetowa</t>
  </si>
  <si>
    <t xml:space="preserve">wrzesień 2026r. </t>
  </si>
  <si>
    <t>Osoby upoważnione do odbioru dzieci, weryfikację upoważnień i postępowania w sytuacjach nietypowych.</t>
  </si>
  <si>
    <t xml:space="preserve">strona internetowa P14, gabinet Dyrektora, </t>
  </si>
  <si>
    <t>Procedura postępowania w razie wypadku</t>
  </si>
  <si>
    <t>lipiec 2021r.</t>
  </si>
  <si>
    <t>Rejestrowanie wypadków dzieci i pracowników oraz dokumentowanie podjętych działań.</t>
  </si>
  <si>
    <t>gabinet Dyrektora</t>
  </si>
  <si>
    <t>Regulamin wycieczek i spacerów</t>
  </si>
  <si>
    <t>listopad 2018r.</t>
  </si>
  <si>
    <t>Organizację wyjść, zgodę rodziców, opiekunów, listy uczestników i zasady bezpieczeństwa</t>
  </si>
  <si>
    <t>gabinet Dyrektora oraz rejestr wyjść dostępny w gabinecie wicedyrektora</t>
  </si>
  <si>
    <t>Instrukcja alarmowa w przypadku uzyskania inf.               o podłożeniu lub zlokalizowaniu urządzenia wybuchowego</t>
  </si>
  <si>
    <t>listopad 2019r.</t>
  </si>
  <si>
    <t>zasady zachoania się i postępowania</t>
  </si>
  <si>
    <t>Instrukcja bezpieczeństwa pożarowego</t>
  </si>
  <si>
    <t>styczeń 2021r.</t>
  </si>
  <si>
    <t>styczeń 2025r.</t>
  </si>
  <si>
    <t>Zasady bezpiecznej pracy, szkolenia BHP, oceny ryzyka zawodowego i postepowania powypadkowego oraz przepisy przeciwpożarowe, zasady ewakuacji.</t>
  </si>
  <si>
    <t>oznaczenia i tablice informacyjne w budynku,  gabinet Dyrektora</t>
  </si>
  <si>
    <t>Procedura bezpieczeństwa            i postępowania w sytuacji zagrożenia terrorystycznego</t>
  </si>
  <si>
    <t>Procedura postępowania na wypadek skażenia chemicznego                 i biologicznego</t>
  </si>
  <si>
    <t>wrzesień 2020r.</t>
  </si>
  <si>
    <t>Sposoby postępowania w sytuacji zagrożenia.</t>
  </si>
  <si>
    <t>P14</t>
  </si>
  <si>
    <t>Dyrektor, Nauczyciele, Rodzic, Psycholog, Pedagog Specjalny</t>
  </si>
  <si>
    <t>Wspólne tworzenie Kodeksu Przedszkolaka;                             pogadanki, gry, quizy,                        filmy edukacyjne, zajęcia i zabawy tematyczne, scenki rodzajowe, czytanie specjalnie dobranych bajek, piosenki czy rymowanki;                       Spotkania z przedstawicielami służb ratunkowych: policji, straży pożarnej czy ratowników medycznych;                                                                Wyjścia edukacyjne i ćwiczenia praktyczne.</t>
  </si>
  <si>
    <t xml:space="preserve">Codziennie w bieżących sytuacjach dnia np. przed wyjściem do łazienki, szatni, ogrodu, na spacer itp.           </t>
  </si>
  <si>
    <t>15.10.2026-pogadanki z policjantami</t>
  </si>
  <si>
    <t xml:space="preserve">Tak </t>
  </si>
  <si>
    <t>2 x w roku szk.</t>
  </si>
  <si>
    <t>Drzwi zamykane na elektroniczny zamek;System elektronicznej kontroli wejść i wyjść przez karty lub breloki dostępu/zbliżeniowe; procedury przyprowadzania i odbierania dzieci (upoważnienia oraz wewnętrzne zasady obowiązujące w przedszkolu przekazywane na pierwszym zabraniu z rodzicami); nadzór personelu nad wejściem i poruszaniem się po budynku m.in. pracownik sprowadza dziecko do rodzica.</t>
  </si>
  <si>
    <t>Drzwi zamykane na elektroniczny zamek; domofon do kontaktu w sali na parterze; nadzór personelu nad wejściem/wyjściem i poruszaniem się po budynku.</t>
  </si>
  <si>
    <t>Drzwi zamykane na elektroniczny zamek; nadzór personelu nad wejściem/wyjściem i poruszaniem się po budynku.</t>
  </si>
  <si>
    <t>Osoby zewnętrzne zgłaszają swoją obecność poprzez domofon czy dzwonienie do drzwi; pracownik ustala tożsamość osoby i cel wizyty oraz kieruje do odpowiedniego pomieszczenia (petenci nie poruszają się samodzielnie po budynku). Dostęp do sal, w których przebywają dzieci jest ograniczony.</t>
  </si>
  <si>
    <t>Każdy pracownik odpowiada indywidualnie za osobę postronną, którą wprowadza do przedszkola.</t>
  </si>
  <si>
    <t>07.11.2025r.</t>
  </si>
  <si>
    <t>ćwiczenia w zakresie praktycznego sprawdzenia organizacji oraz warunków ewakuacji.</t>
  </si>
  <si>
    <t>wszystkie przedszkolaki i personel P14</t>
  </si>
  <si>
    <t>bez zaleceń</t>
  </si>
  <si>
    <t>4 sale zabaw poszczególnych grup, szatnia, kuchnia.</t>
  </si>
  <si>
    <t>przed rozpoczęciem roku szkolnego       i w trakcie roku- 1/miesiąc</t>
  </si>
  <si>
    <t>na bieżąco i w miarę potrzeb</t>
  </si>
  <si>
    <t>Dzieci są uczone, że w sytuacji zagrożenia, złego samopoczucia, konfliktu z rówieśnikami lub innych trudności mogą zwrócić się o pomoc do nauczyciela, wychowawcy, specjalisty lub innego pracownika przedszkola, którymu ufają.</t>
  </si>
  <si>
    <t>pedagog specjalny dostępny jest codziennie, psycholog 1x w tygodniu.</t>
  </si>
  <si>
    <t>Zarządzenie</t>
  </si>
  <si>
    <t>Zarządzenie w sprawie wyznaczenia pracowników do udzielania pierwszej pomocy przedmedycznej, wykonywania działań w zakresie ochrony przeciwpożarowej i przeprowadzania ewakuacji oraz obsługi apteczek w SP10</t>
  </si>
  <si>
    <t xml:space="preserve">Zarządzenie w sprawie wprowadzenia Systemu Zarządzania Bezpieczeństwem Informacji </t>
  </si>
  <si>
    <t xml:space="preserve">Procedury w zakresie szczegółowych zasad bezpieczeństwa zdrowotnego na terenie szkoły, w tym zorganizowanie higieicznych i bezpiecznych warunków na jej terenie. </t>
  </si>
  <si>
    <t xml:space="preserve">Zarządzenie w sprawie wyznaczenia osoby odpowiedzialnej za utrzymanie kontaktów z podmiotami systemu cyberbezpieczeństwa i przekazania tych danych do CSIRT NASK oraz procedurę "Cyberbezpieczeństwa" w SP10 </t>
  </si>
  <si>
    <t>SP10</t>
  </si>
  <si>
    <t>Dyrektor, wicedyrektor, wychowawca, nauczyciel</t>
  </si>
  <si>
    <t>Ustnie, w przekazie wizualnym, przez rodziców, poprzez dziennik elektroniczny</t>
  </si>
  <si>
    <t>Na początku roku, na lekcjach wychowawczych, w ramach potrzeb</t>
  </si>
  <si>
    <t>Wrzesień jako miesiąc "bezpieczeństwa" był obudowany w treści bezpieczeństwa każdego dnia.</t>
  </si>
  <si>
    <t>Przekaz słowny dyrektora na zebraniu z rodzicami, przekaz słowny, multimedialny wychowawców na zebraniu z rodzicami, informacja dyrektora/wychowawcy poprzez dziennik elektroniczny, na lekcji edukacji dla bezpieczeństwa</t>
  </si>
  <si>
    <t xml:space="preserve">Wprowadzono procedury zapisu osób wchodzacych na obiekt szkoły. </t>
  </si>
  <si>
    <t xml:space="preserve">Rodzice odbierajacy dzieci ze świetlicy informują nauczycieli - opiekunów o swojej obecności co wiążę się z odebraniem ucznia z placówki - nauczyciel nie wyeryfikuje tożsamości w przypadku gdy zna rodzica/opiekuna. ; pozstałe osoby wchodzące na teren szkoły wpisują się w rejstrze zanjdującym się przy wejsciach głównych do szkoły i są zaprowadzane do sekeratriatu przez pracownika szkoły. </t>
  </si>
  <si>
    <t xml:space="preserve">Pracownicy obsługi pełniący dyżur na portierniach. </t>
  </si>
  <si>
    <t>ewakuacja planowana</t>
  </si>
  <si>
    <t>wszycy uczniowie, nauczyciele, personel AiO</t>
  </si>
  <si>
    <t>brak kluczy do szafek z wężami strażackimi przy szafkach, nie zamykanie drzwi przeciwpożarowych w szkole podczas przerw.</t>
  </si>
  <si>
    <t>Przetestować ewakuacje w warunkach trudnych np.Przerw</t>
  </si>
  <si>
    <t>Analiza dyżurów, liczebności nauczycieli na przerwach.</t>
  </si>
  <si>
    <t>Sekretariat, gabinety wf-istów, pokój nauczycielski, kuchnia, portiernia, sala techniczna</t>
  </si>
  <si>
    <t>co 6 mc</t>
  </si>
  <si>
    <t>zakupu i uzupełnienia dokonuje Higienistka szkolna</t>
  </si>
  <si>
    <t>Rozmowa, spotkanie</t>
  </si>
  <si>
    <t>Dostępność spejalistów jest wystarczająca.</t>
  </si>
  <si>
    <t>PROCEDURA ANTYMOBINGOWA</t>
  </si>
  <si>
    <t>Celem procedury antymobbingowej jest wspieranie działań sprzyjających budowaniu pozytywnych relacji pomiędzy pracownikami oraz ich ochrona przed wystąpieniem mobbingu w miejscu pracy, a także budowanie poczucia odpowiedzialności za poprawną komunikację oraz dobrą współpracę, jak również ustalenie zasad rozpatrywania zgłoszeń i prowadzenia postępowań wyjaśniających.</t>
  </si>
  <si>
    <t>dokumentacja szkolna</t>
  </si>
  <si>
    <t xml:space="preserve">PROCEDURA POSTĘPOWANIA NA WYPADEK PODŁOŻENIA ŁADUNKU WYBUCHOWEGO </t>
  </si>
  <si>
    <t xml:space="preserve">Celem procedury jest określenie sposobu postępowania na wypadek podłożenia ładunku wybuchowego lub stwierdzenia podejrzanego pakunku w szkole. </t>
  </si>
  <si>
    <t>PROCEDURA POSTĘPOWANIA NA WYPADEK SKAŻENIA CHEMICZNEGO I BIOLOGICZNEGO</t>
  </si>
  <si>
    <t>Celem procedury jest określenie sposobu postępowania na wypadek skażenia chemicznego i biologicznego szkoły</t>
  </si>
  <si>
    <t>PROCEDURA POSTĘPOWANIA NA WYPADEK WTARGNIĘCIA NAPASTNIKA DO SZKOŁY</t>
  </si>
  <si>
    <t xml:space="preserve">Celem procedury jest określenie sposobu postępowania na wypadek wtargnięcia do szkoły napastnika z niebezpiecznym narzędziem lub bronią. </t>
  </si>
  <si>
    <t>PROCEDURA PRZEBYWANIA OSÓB NA TERENIE SZKOŁY</t>
  </si>
  <si>
    <t xml:space="preserve">Zasady przebywania Rodziców /Prawnych Opiekunów/ Członków Rodziny Ucznia oraz osób obcych na terenie naszej placówki. </t>
  </si>
  <si>
    <t>PROCEDURA PEŁNIENIA DYŻURÓW I ZACHOWANIA SIĘ UCZNIÓW W CZASIE PRZERW</t>
  </si>
  <si>
    <t>BRAK</t>
  </si>
  <si>
    <t>IVLO</t>
  </si>
  <si>
    <t>Dyrektor Szkoły, wychowawcy klas</t>
  </si>
  <si>
    <t>wywieszanie plakatów, ulotek; lekcje wychowawcze</t>
  </si>
  <si>
    <t>regularnie dwa razy w roku szkolnym i w miarę potrzeb</t>
  </si>
  <si>
    <t>na poczatku roku szkolnego</t>
  </si>
  <si>
    <t>IV LO</t>
  </si>
  <si>
    <t>Podczas zebrań z rodzicami, przez dziennik elektroniczny, w czasie indywidualnych spotkań jeśli zachodzi taka potrzeba.</t>
  </si>
  <si>
    <t>tak, podpisem pracownika</t>
  </si>
  <si>
    <t>Nie, w miarę potrzeb</t>
  </si>
  <si>
    <t>księga wejść i wyjść</t>
  </si>
  <si>
    <t>zgoda dyrektora szkoły na podstawie umów</t>
  </si>
  <si>
    <t>wpis do księgi wejść i wyjść, identyfikacja na podstawie dobrowolnie okazanego dokumentu tożsamości</t>
  </si>
  <si>
    <t>w miarę potrzeb odpowiadają za kontrolę dostępu osób z zewnatrz zamiennie: konserwator, woźna lub sprzątaczki, a w sekretariacie referent.</t>
  </si>
  <si>
    <t>gabinet pielęgniarki, skretariat, gabinet wychowania fizycznego, sala biologiczna, sala chemiczna.</t>
  </si>
  <si>
    <t>raz w roku, pielęgniarka szkolna</t>
  </si>
  <si>
    <t>zakup odpowiednich medykamentów wskazanych przez pielęgniarkę szkolną z budżetu szkoły</t>
  </si>
  <si>
    <t>wszyscy pracownicy podczas szkolenia z pierwszej pomocy przedmedycznej</t>
  </si>
  <si>
    <t>bezpośrednio w godzinach pracy psychologa, przez dziennik elektroniczny, przez służbowego maila, przez skrzynkę do kontaktów (ściana przed gabinetem psychologa)</t>
  </si>
  <si>
    <t>jeśli pedagog i psycholog są na miejscu to natychmiast podejmują działania, jeśli nie to interweniuje nauczyciel uczący lub wychowawca.</t>
  </si>
  <si>
    <t>System Bezpieczeństwa Szkoły</t>
  </si>
  <si>
    <t>sytuacja kryzysowe: pożar, powódź, choroba zakaźna, podejrzany przedmiot lub przesyłka w szkole, zagrożenia terrorystyczne, zabójstwo/samobójstwo, próba samobójcza ucznia, samookaleczenia i myśli samobójcze, kryzys wychowawczy, obowiązki ucznia; nadzór nad bezpieczeństwem uczniów: obowiązek udzielania pierwszej pomocy, wypadek, któremu uległ uczeń; procedury postępowania nauczycieli w sytuacjach zagrożenia daieci i młodzieży demoralizacją</t>
  </si>
  <si>
    <t>biblioteka szkoły  i gabinet dyrektora w wersji papierowej; strona internetowa szkoły/ zakładka dla uczniów i rodziców
https://www.sp22.miastorybnik.pl/dla-uczniow-i-rodzicow/</t>
  </si>
  <si>
    <t xml:space="preserve">Zasady zapewniające bezpieczne relacje między uczniem a pracownikiem szkoły w tym zachowania niedozwolone wobec uczniów. Zasady Ochrony Wizerunku Ucznia. Wymogi dotyczące bezpiecznych relacji między uczniami. Zasady i procedura podejmowania interwencji w sytuacji podejrzenia krzywdzenia lub krzywdzenia ucznia a w szczególności zachowania niedozwolone uczniów. Procedury i osoby odpowiedzialne za składanie zawiadomień o podejrzeniu popełnienia przestępstwa na szkodę ucznia. 
</t>
  </si>
  <si>
    <t>biblioteka szkoły  i gabinet dyrektora w wersji papierowej; strona internetowa szkoły/ zakładka Standardy Ochrony Małoletnich
https://www.sp22.miastorybnik.pl/; piktogramy na terenie szkoły</t>
  </si>
  <si>
    <t>Procedura odbioru dziecka prze rodzica w wypadku złego samopoczucia ucznia</t>
  </si>
  <si>
    <t>Dotyczy odbioru dziecka przez rodzica/opiekuna w sytuacjach nagłych.</t>
  </si>
  <si>
    <t xml:space="preserve">Ochrona danych osobowych przetwarzanych w szkole. </t>
  </si>
  <si>
    <t>dostęp w dokumentacji szkoły</t>
  </si>
  <si>
    <t xml:space="preserve">Instrukcja Bezpieczeństwa Pożarowego </t>
  </si>
  <si>
    <t xml:space="preserve">Zasady bezpieczeństwa na wypadek pożaru. </t>
  </si>
  <si>
    <t>sekretariat i portiernia szkoły w wersji papierowej</t>
  </si>
  <si>
    <t>SP22</t>
  </si>
  <si>
    <t>wychowawcy klas i nauczyciele</t>
  </si>
  <si>
    <t>pogadanki na lekcji wychowawczej, ćwiczenia praktyczne dotyczące ewakuacji</t>
  </si>
  <si>
    <t>obowiązkowo raz w roku, dodatkowo w ramach potrzeb</t>
  </si>
  <si>
    <t>28.09.2026 pod nadzorem Pańśtwowej Straży Pożarnej - protokół na stronie szkoły</t>
  </si>
  <si>
    <t>Obowiązkowo każdy wychowawca na pierwszym zebraniu - potwierdzone podpisem rodzica; dyrektor rozsyła informacje przez  e-dziennik, dokładne wskazanie miejsca gdzie można zapoznać się z dokumentami na stronie szkoły i bibliotece szkolnej</t>
  </si>
  <si>
    <t>tak, pracownicy potwierdzają zapoznanie się z dokumentacją podpisem</t>
  </si>
  <si>
    <t>każdorazowo w ramach rady pedagogicznej ( gdy wymagana jest taka sytuacja), nie mniej niż dwa razy w roku na spotkaniach z pracownikami AiO</t>
  </si>
  <si>
    <t xml:space="preserve"> od 2020 r. funkcjonuje ewidencja (rejestr wejść do budynku szkoły), ostatnia aktualizacja 01.09.2026</t>
  </si>
  <si>
    <t xml:space="preserve"> od 2020 r. funkcjonuje ewidencja (rejestr wejść do budynku szkoły), ostatnia aktualizacja 01.09.2026, wejścia na teren szkoły umawiane są wcześniej i zgłaszane przez pracownika sekretariatu szkoły</t>
  </si>
  <si>
    <t xml:space="preserve"> od 2020 r. funkcjonuje ewidencja (rejestr wejść do budynku szkoły), ostatnia aktualizacja 01.09.2026, usługi firm są umawiane wcześniej i zgłaszane przez pracownika sekretariatu szkoły</t>
  </si>
  <si>
    <t xml:space="preserve"> od 2020 r. funkcjonuje ewidencja (rejestr wejść do budynku szkoły), ostatnia aktualizacja 01.09.2026, odwiedziny takich osób są umawiane wcześniej i zgłaszane przez pracownika sekretariatu szkoły</t>
  </si>
  <si>
    <t>próbna ewakuacja osób przebywających w budynku na wypadek pożaru, przeprowadzona pod nadzorem PSP- protokół dostępny na stronie szkoły</t>
  </si>
  <si>
    <t>przedszkolaki, uczniowie szkoły, wszyscy pracownicy pedagogiczni i niepedagogiczni szkoły</t>
  </si>
  <si>
    <t>ćwiczenia przebiegły zgodnie ze scenariuszem</t>
  </si>
  <si>
    <t>maj, czerwiec 2026</t>
  </si>
  <si>
    <t>ćwiczenia z pierwszej pomocy przeprowadzone przez nauczycieli uczestniczący w Kursie "Ratujemy i uczymy ratować"</t>
  </si>
  <si>
    <t>uczniowie klas I-III, IV-VIII</t>
  </si>
  <si>
    <t>Różne daty wykonania szkoleń z zakresu udzielania pierwszej pomocy wynikają z indywidualnych terminów ich odbycia przez poszczególnych pracowników. Szkolenia były realizowane w różnych terminach. W 2026 r. planowana jest aktualizacja wiedzy i umiejętności w zakresie udzielania pierwszej pomocy.</t>
  </si>
  <si>
    <t>pok. nauczycielski II p, pok. nauczycielski parter, mała sala gimnastyczna, świetlica, duża sala gimnastyczna - gab. Wf, kuchnia, piwnica - pomieszczenie konserwatora, przedszkole, sekretariat</t>
  </si>
  <si>
    <t>przegląd zawartości i kontrola ważności asortymentu co 6 miesięcy</t>
  </si>
  <si>
    <t>zgłoszenie i dokupienie</t>
  </si>
  <si>
    <t>wszyscy pracownicy szkoły</t>
  </si>
  <si>
    <t>- Procedura reagowania w przypadku wystąpienia wewnętrznych i zewnętrznych zagrożeń fizycznych w szkole</t>
  </si>
  <si>
    <t>określa zasady rozpoznawania zagrożeń, podejmowania działań ochronnych oraz zapewnienia bezpieczeństwa uczniom i pracownikom w sytuacjach niebezpiecznych.</t>
  </si>
  <si>
    <t>bilbioteka szkolna, gabinet dyrektora, pokój nauczycielski, gabinet pedagoga, strona www zespołu https://zsp6.miastorybnik.pl/</t>
  </si>
  <si>
    <t>- Procedury postępowania w sytuacjach interencyjnych i kryzysowych</t>
  </si>
  <si>
    <t>określają sposób reagowania pracowników w sytuacjach nagłych, konfliktowych i kryzysowych, w tym zasady powiadamiania odpowiednich osób i służb.</t>
  </si>
  <si>
    <t>bilbioteka szkolna, gabinet dyrektora, gabinet pedagoga, pokój nauczycielski, strona www zespołu https://zsp6.miastorybnik.pl/</t>
  </si>
  <si>
    <t>-Procedura bezpiecznego pobytu wychowanków/uczniów w Zespole Szkolno-Przedszkolnym nr 6 w Rybniku.</t>
  </si>
  <si>
    <t>określa zasady sprawowania opieki nad dziećmi podczas pobytu w placówce, organizacji zajęć i przerw oraz przemieszczania się po terenie szkoły i przedszkola.</t>
  </si>
  <si>
    <t>strona www zespołu https://zsp6.miastorybnik.pl/</t>
  </si>
  <si>
    <t>-Procedura przyprowadzania i odbierania wychowanków/uczniów.</t>
  </si>
  <si>
    <t>określa zasady przyprowadzania dzieci do placówki i ich odbierania przez rodziców, opiekunów prawnych lub osoby upoważnione, z uwzględnieniem bezpieczeństwa dzieci.</t>
  </si>
  <si>
    <t>bilbioteka szkolna, gabinet dyrektora, gabinet pedagoga, strona www zespołu https://zsp6.miastorybnik.pl/</t>
  </si>
  <si>
    <t>-Procedura postępowania w przypadku zauważenia u wychowanka/ucznia niebezpiecznych przedmiotów.</t>
  </si>
  <si>
    <t>określa sposób postępowania w przypadku ujawnienia przedmiotów mogących stanowić zagrożenie dla zdrowia lub życia dzieci i pracowników.</t>
  </si>
  <si>
    <t>-Procedura zapewnienia bezpieczeństwa na placu zabaw oraz boiskach szkolnych.</t>
  </si>
  <si>
    <t>określa zasady korzystania z placu zabaw i boisk, sprawowania nadzoru nad dziećmi oraz reagowania na zauważone zagrożenia i usterki.</t>
  </si>
  <si>
    <t>-Procedura bezpieczeństwa podczas zajęć organizowanych poza terenem placówki.</t>
  </si>
  <si>
    <t>określa zasady organizacji wyjść i wycieczek, sprawowania opieki nad uczniami, zapewnienia odpowiedniej liczby opiekunów oraz postępowania w sytuacjach zagrożenia.</t>
  </si>
  <si>
    <t>-Procedura monitorowania osób wchodzących i opuszczających teren placówki.</t>
  </si>
  <si>
    <t>określa zasady kontroli ruchu osób wchodzących na teren zespołu i go opuszczających w celu ograniczenia dostępu osób nieuprawnionych oraz zwiększenia bezpieczeństwa.</t>
  </si>
  <si>
    <t>-Procedura przebywania osób na terenie Zespołu Szkolno-Przedszkolnego nr 6 w Rybniku</t>
  </si>
  <si>
    <t>określa zasady przebywania rodziców, opiekunów, gości i innych osób z zewnątrz na terenie placówki, w tym zasady zgłaszania wizyt i poruszania się po budynku.</t>
  </si>
  <si>
    <t>ZSP06</t>
  </si>
  <si>
    <t>Dyrektor szkoły, wychowawcy klas oraz pozostali nauczyciele i pracownicy odpowiedzialni za bezpieczeństwo uczniów.</t>
  </si>
  <si>
    <t>Podczas godzin wychowawczych, zajęć edukacyjnych, spotkań organizacyjnych, pogadanek, organizowanych apeli, oraz poprzez omówienie obowiązujących procedur i zasad bezpieczeństwa.</t>
  </si>
  <si>
    <t>Na początku każdego roku szkolnego oraz każdorazowo w razie potrzeby, w szczególności po wprowadzeniu zmian w procedurach lub wystąpieniu sytuacji wymagającej przypomnienia zasad.</t>
  </si>
  <si>
    <t>Tak, zapoznaniem obejmuje się wszystkich uczniów, z uwzględnieniem ich wieku i potrzeb rozwojowych.</t>
  </si>
  <si>
    <t>Na początku roku szkolnego 2026/2027, a następnie w miarę potrzeb.</t>
  </si>
  <si>
    <t>Rodzice i opiekunowie prawni są informowani o zasadach bezpieczeństwa obowiązujących w szkole i przedszkolu podczas pierwszego spotkania w nowym roku szkolnym z dyrekcją na sali gimnastycznej, zebrań z wychowawcami, konsultacji indywidualnych oraz za pośrednictwem dziennika elektronicznego, strony internetowej szkoły i innych przyjętych kanałów komunikacji. Informacje dotyczące procedur bezpieczeństwa, zasad przyprowadzania i odbierania dzieci oraz postępowania w sytuacjach zagrożenia przekazywane są również w formie komunikatów i ogłoszeń. W razie potrzeby rodzice otrzymują dodatkowe informacje dotyczące wprowadzonych zmian lub konkretnych sytuacji wymagających podjęcia działań zapewniających bezpieczeństwo uczniów.</t>
  </si>
  <si>
    <t>Pracownicy są informowani o zasadach bezpieczeństwa podczas posiedzeń rady pedagogicznej, zebrań organizacyjnych, szkoleń BHP, szkoleń z zakresu ochrony przeciwpożarowej oraz poprzez zapoznanie z obowiązującymi procedurami i wewnętrznymi regulacjami. W razie potrzeby informacje przekazywane są również w formie komunikatów i poleceń dyrektora. Zapoznanie z procedurami jest dokumentowane poprzez podpis pracownika na liście obecności na zebraniu, posiedzeniu Rady Pedagogicznej, oświadczeniu lub innym dokumencie potwierdzającym przyjęcie informacji.</t>
  </si>
  <si>
    <t>Zasady bezpieczeństwa przypomina się na początku roku szkolnego oraz w razie potrzeby, szczególnie po zmianie procedur, wystąpieniu sytuacji kryzysowej lub stwierdzeniu takiej konieczności. Częstotliwość szkoleń wynika również z obowiązujących przepisów i potrzeb placówki.</t>
  </si>
  <si>
    <t>Wchodzą do budynku w celu załatwienia spraw związanych z dzieckiem, kontaktu z nauczycielem lub udziału w zebraniach. Są zobowiązani do przestrzegania zasad obowiązujących na terenie placówki oraz stosowania się do poleceń pracowników.</t>
  </si>
  <si>
    <t>Wchodzą w związku z wykonywaniem powierzonych zadań, po zgłoszeniu swojej obecności i uzgodnieniu celu wizyty z odpowiednim pracownikiem.</t>
  </si>
  <si>
    <t>Uzyskują dostęp po wcześniejszym uzgodnieniu zakresu i terminu prac z dyrekcją lub osobą upoważnioną. Prace odbywają się z zachowaniem zasad bezpieczeństwa dzieci i pracowników.</t>
  </si>
  <si>
    <t>Zgłaszają cel wizyty pracownikowi obsługi lub w sekretariacie. Dostęp do pomieszczeń dydaktycznych i innych części budynku odbywa się za zgodą pracownika placówki.</t>
  </si>
  <si>
    <t>Osoby zewnętrzne są identyfikowane poprzez ustalenie celu wizyty oraz osoby, z którą chcą się spotkać. W razie potrzeby pracownik placówki potwierdza zasadność wizyty. Placówka prowadzi rejestr wejść. Osoby z zewnątrz są zobowiązane do przestrzegania zasad bezpieczeństwa oraz poruszania się po budynku w zakresie uzasadnionym celem wizyty.</t>
  </si>
  <si>
    <t>Za organizację i nadzór nad kontrolą dostępu odpowiada dyrektor placówki. Pracownicy sekretariatu oraz pracownicy obsługi, w zakresie swoich obowiązków, przyjmują zgłoszenia osób odwiedzających, ustalają cel wizyty i kierują gości do właściwych osób. Każdy nauczyciel, który widzi osobę spoza szkoły dopytuje o cel wizyty w szkole i kieruje do miejsca docelowego.  Wszyscy pracownicy są zobowiązani do reagowania na obecność osób nieuprawnionych oraz zgłaszania dyrekcji sytuacji mogących zagrażać bezpieczeństwu wychowanków, uczniów i pracowników.</t>
  </si>
  <si>
    <t>próbna ewakuacja P-POŻ</t>
  </si>
  <si>
    <t>wszystkie oddziały szkolne</t>
  </si>
  <si>
    <t xml:space="preserve">Próbna ewakuacja przebiegła sprawnie i zgodnie z przyjętymi procedurami. Uczniowie i pracownicy właściwie zareagowali na sygnał alarmowy. </t>
  </si>
  <si>
    <t>Utrzymanie dotychczasowych zasad organizacji ewakuacji. Kontynuowanie działań mających na celu utrwalanie wśród uczniów i pracowników znajomości procedur bezpieczeństwa i właściwego postępowania w sytuacji zagrożenia.</t>
  </si>
  <si>
    <t>31.08.2026 - szkolenie przeprowadzone przez pielęgniarkę szkolną. Wszyscy prawcownicy są szkoleni na bieżąco - każdy pracownik odbywa szkolenie z zakresu pierwszej pomocy przy przyjeciu do pracy.</t>
  </si>
  <si>
    <t>Kontrola stanu wyposażenia co najmniej raz na semestr oraz każdorazowo po użyciu apteczki. Sprawdzanie kompletności, terminów ważności i stanu materiałów opatrunkowych.</t>
  </si>
  <si>
    <t>Brakujące lub zużyte materiały uzupełnia osoba wyznaczona przez dyrektora. Zakup wyposażenia odbywa się ze środków placówki, zgodnie z obowiązującymi zasadami.</t>
  </si>
  <si>
    <t>Wszyscy pracownicy, którzy odbyli szkolenie z pierwszej pomocy.</t>
  </si>
  <si>
    <t>sala gimnastyczna, kuchnia, świetlica, pokój sprząteczek, pokój nauczycielski, gabinet pielęgniarki, sala fizyczna s. 31, gabinet pielęgniarki - apteczki przenośne na wycieczkę - 4 szt, kuchnia w przedszkolu, przedszkole sala nr 1,2,3,4,6,7, przedszkole kancelaria, aneks kuchenny, przedszkole kancelaria- apteczki na wyciezczkę 3 szt,sala gimanstyczna</t>
  </si>
  <si>
    <t>Uczeń może zgłosić się osobiście do psychologa w godzinach jego pracy, poprosić o pomoc za pośrednictwem wychowawcy lub innego nauczyciela albo zostać skierowany przez rodzica lub pracownika szkoły. Uczeń przychodzi najczęściej osobiście, jest dostępność  za pośrednictwem  e-dziennika, skrzynka kontaktu przy gabinecie pedagoga szkolnego</t>
  </si>
  <si>
    <t>W sytuacjach wymagających pilnej interwencji uczeń otrzymuje niezwłoczną pomoc psychologa, pedagoga, wychowawcy lub innego dostępnego pracownika. W razie zagrożenia zdrowia lub życia podejmowane są działania zgodnie z obowiązującymi procedurami bezpieczeństwa, w tym powiadomienie rodziców i odpowiednich służb.</t>
  </si>
  <si>
    <t>24 000 netto</t>
  </si>
  <si>
    <t>SZBI (System Zarządzania Bezpieczeństwem Informacji)</t>
  </si>
  <si>
    <t xml:space="preserve">obowiązuje od: 01.09.2026 (wprowadzono 20.07.2026r.) </t>
  </si>
  <si>
    <t>aktualny dokument</t>
  </si>
  <si>
    <t>ochrona danych osobowych i ich przepływu</t>
  </si>
  <si>
    <t>sekretariat, pokój nauczycielski SP, pokój nauczycielski P31, kuchnia, pokój socjalny obsługi</t>
  </si>
  <si>
    <t xml:space="preserve">SOM (Standardy Ochrony Małoletnich) </t>
  </si>
  <si>
    <t xml:space="preserve">ochrona małoletnich </t>
  </si>
  <si>
    <t xml:space="preserve">strona internetowa, przedsionek szkoły i przedszkola, sekretariat, pokój nauczycielski SP, pokój nauczycielski P31, gabinet pedagoga i psychologa, biblioteka </t>
  </si>
  <si>
    <t xml:space="preserve">Instrukcja Bezpieczeństwa </t>
  </si>
  <si>
    <t xml:space="preserve">procedury dot. Bezpieczeństwa placówki </t>
  </si>
  <si>
    <t>sekretariat, korytarz szkoły i korytarz przedszkola</t>
  </si>
  <si>
    <t>Procedura "aktywny strzelec"</t>
  </si>
  <si>
    <t>dotyczy procedur zachowania w przypadku wystąpienia omawianych zagrożeń - ochrona uczniów i pracowników przed skutkami zaistnienia w/w zagrożenia</t>
  </si>
  <si>
    <t>Procedura "atak z powierza"</t>
  </si>
  <si>
    <t xml:space="preserve">Procedura "niebezpieczny ładunek" </t>
  </si>
  <si>
    <t>Procedura ewakuacyjna</t>
  </si>
  <si>
    <t>dotyczy procedury zachowania w przypadku wystąpienia zagrożenia pożarem -  ochrona uczniów i pracowników przed skutkami zaistnienia w/w zagrożenia</t>
  </si>
  <si>
    <t>ZSP15</t>
  </si>
  <si>
    <t>dyrektor, wicedyrektor, nauczyciele w placówce</t>
  </si>
  <si>
    <t>ustnej i pisemnej</t>
  </si>
  <si>
    <t>według potrzeb</t>
  </si>
  <si>
    <t>1 oraz 15 września 2026r. Apel i pogadanka na temat bezpieczeństwa                      29 września 2026r. spotkanie z policjantem,                              5 października 2026 - pogadanka na temat bezpieczeństwa ,                            7 października warsztaty dla klas Ia,Ib,IIa i IIb "Pluszakowe pogotowie"   oraz  13 paździenrika 2026r. próba ewakuacyjna z udziałem PSP</t>
  </si>
  <si>
    <t>na zebraniach , poprzez stronę internetową, poprzez e-dziennik</t>
  </si>
  <si>
    <t>minimum raz w roku lub według potrzeb placówki</t>
  </si>
  <si>
    <t xml:space="preserve">drzwi do placówki zamykane na klucz , działają dzwonki  (SP) i domofon (P) - rodzice wpuszczani do placówki przez upoważnionych pracowników , obowiązuje księga wejść i wyjść </t>
  </si>
  <si>
    <t xml:space="preserve">j.w oraz weryfikacja w KRK i Rejestrze Przestępstw na tle seksualnych </t>
  </si>
  <si>
    <t>wpuszczani i nadzorowani w placówce przez wyznaczonego pracownika</t>
  </si>
  <si>
    <t>prowadzona księga wejść i wyjść, działa monitoring wizyjny</t>
  </si>
  <si>
    <t>wszyscy pracownicy - wpuszczanie i wypuszczanie osób trzecich do/z placówki</t>
  </si>
  <si>
    <t>próbny alarm PPOŻ</t>
  </si>
  <si>
    <t>klucz do drzwi ewakuacyjnych w przedszkolu nie znajdował się w drzwiach, tylko w koszyczku obok</t>
  </si>
  <si>
    <t xml:space="preserve">uzupełnić klucze w drzwiach ewakuacyjnych </t>
  </si>
  <si>
    <t>przeszkolono wszystkich pracowników i omówiono sposób ewakuacji, zalecono kolejny alarm próbny w najbliższym czasie</t>
  </si>
  <si>
    <t xml:space="preserve">Nowi pracownicy  zostali przeszkolnei przez Pana z BHP przy podejmowaniu pracy, dodatkowo wszyscy nauczyciele realizauja na bieżąco szkolenia dotyczace zagadnień pierwszej pomocy z pakietem szkoleń online "Akademia Librus" </t>
  </si>
  <si>
    <t>5 marca 2025r.</t>
  </si>
  <si>
    <t xml:space="preserve">sekretariat,pokój nauczycielski, przedszkole - sale oraz socjalny pokój, kuchnia, sala gimnastyczna </t>
  </si>
  <si>
    <t>dwa razy w roku oraz każdorazowo  przed wycieczkami szkolnymi i przedszkolnymi - wyposażenie uzupełniane na bieżąco</t>
  </si>
  <si>
    <t xml:space="preserve">zakup nowych materiałów w aptece </t>
  </si>
  <si>
    <t>indywidualnie, mailowo, za pośrednictwem wychowawcy, nauczyciela lub rodzica</t>
  </si>
  <si>
    <t>dyrektor placówki (wicedyrektor w zastępstwie) powołuje zespół kryzysowy , który natychmiast omawia problem, szuka rozwiązania i podejmuje działania.</t>
  </si>
  <si>
    <t>ZSSP15</t>
  </si>
  <si>
    <t>planowane ok  3000 zł</t>
  </si>
  <si>
    <t>Standardy Ochorny Małoletnich w Szkole Podstawowej nr 3 im. św. Stanisława Kostki w Rybniku</t>
  </si>
  <si>
    <t>Wskazanie zasad zapewniających bezpieczne relacje między uczniem a personelem szkoły oraz pomiędzy uczniami, zasad podejmowania interwencji przy podejrzeniu krzywdzenia dziecka, zasad ochrony danych i wizerunku ucznia oraz zasad korzystania z urządzeń elektronicznych z dostępem do sieci interntowej (ochrona przed treściami szkodliwymi i zagrożeniami w sieci)</t>
  </si>
  <si>
    <t>Strona szkoły, BIP</t>
  </si>
  <si>
    <t>Procedura Zgłoszeń Wewnętrznych i Podejmowania Działań Następczych w Szkole Podstawowej nr 3 im. św. Stanisława Kostki w Rybniku</t>
  </si>
  <si>
    <t>Procedura obejmuje zgłaszanie naruszeń prawa w ramach m.in. bezpieczeństwa w sieci</t>
  </si>
  <si>
    <t>gabinet dyrektora SP3</t>
  </si>
  <si>
    <t>Procedury Postępowania w Sytuacjach Interwencyjnych</t>
  </si>
  <si>
    <t>Procedura obejmuje m.in. postępowanie w przypadku agresywnego zachowania się ucznia, znalezienie na terenie szkoły podejrzanego pakunku (ostre narzędzia, np. nóż, żyletka, kastet itp.) oraz w przypadku cyberprzemocy</t>
  </si>
  <si>
    <t>System Zarządzania Bezpieczeństwem Informacji w Szkole Podstawowej nr 3 im. św. Stanisława Kostki w Rybniku</t>
  </si>
  <si>
    <t>Wskazanie zabezpieczenia fizyczne, organizacyjne, techniczne i obsługa osób postronnych</t>
  </si>
  <si>
    <t>Instrukcja Bezpieczeństwa Pożarowego dla Szkoły Podstawowej nr 3 im. św. Stanisława Kostki w Rybniku</t>
  </si>
  <si>
    <t>02.2014</t>
  </si>
  <si>
    <t>08.2026</t>
  </si>
  <si>
    <t>Zasady postępowania na wypadek powstania pożaru i innego miejscowego zagrożenia</t>
  </si>
  <si>
    <t>Interwencja Kryzysowa w Szkole</t>
  </si>
  <si>
    <t>Wskazuje na sygnały ostrzegawcze, elementy interwencji oraz aspekty prawne działań szkoły.</t>
  </si>
  <si>
    <t>Statut Szkoła Podstawowej nr 3 im. św. Stanisława Kostki w Rybniku</t>
  </si>
  <si>
    <t>Wskazuje m.in. na zasady komunikacji na linii uczeń-nauczyciel, zasady postępowania placówki w sytuacji zagrożenia bezpieczeństwa uczniów.</t>
  </si>
  <si>
    <t>SP3</t>
  </si>
  <si>
    <t>Dyrekcja, wychowawcy zespolów klasowych, pedagog szkolny</t>
  </si>
  <si>
    <t>Informacja na stronie szkoły, za pomocą e-dziennika, ulotki eduakcyjne, lekcje wychowawcze, apele szkolne w razie zaistniałej sytuacji, prelekcje z policją lub innym przedstawicielem instytucji zajmujacej się bezpieczeństwem np. sanepid</t>
  </si>
  <si>
    <t>Zapoznanie z zasadami bezpieczeństwa jest stałym działaniem wynikajacym z programu wychowawczo-profilaktycznego oraz innej dokumentacji szkolnej (Procedury interwencji kryzysowych). We wrześniu cyklicznie co roku na lekcjach wychowawczych poruszana jest tematyka bezpieczeństwa. W bliżających się okresach ferii zimowych czy wakacyjnych odbywają sie prelekcje z policjantami. Apele szkolne dot. bezpieczeństwa odbywaja się w trakcie bieżących potrzeb szkoły i uczniów.</t>
  </si>
  <si>
    <t>01.09.2026</t>
  </si>
  <si>
    <t>SP03</t>
  </si>
  <si>
    <t>Dyrekcja, kadra oraz specjaliści podejmują różnego rodzaju działania o tematyce bezpieczeństwa skierowane do rodziców m.in: organizowanie spotkań z rodzicami, podczas których omawiane są zasady bezpieczeństwa w szkole. Przekazywanie informacji o bezpieczeństwie przez e-dziennik lub wiadomości e-mail. Informowanie rodziców o zasadach postępowania w sytuacjach zagrożenia, np. pożaru. Organizowanie warsztatów i spotkań z policjantem na temat bezpieczeństwa dzieci. Informowanie rodziców o wypadkach, niebezpiecznych sytuacjach i sposobach zapobiegania im.</t>
  </si>
  <si>
    <t>Wszelkie działania dotyczące bezpieczeństwa skierowane do nauczycieli, w tym szkolenia, przekazywanie informacji, omawianie procedur oraz przypominanie zasad postępowania w sytuacjach zagrożenia są dokumentowane. Potwierdzeniem realizacji tych działań są protokoły z posiedzeń Rady Pedagogicznej, wpisy w dziennikach nauczycieli, listy obecności na szkoleniach, zaświadczenia o ukończeniu szkoleń oraz notatki służbowe. Dokumentacja to również rejestr szkoleń pracowników, dokumentacja BHP oraz materiały i komunikaty przekazywane nauczycielom za pośrednictwem dziennika elektronicznego lub poczty służbowej.</t>
  </si>
  <si>
    <t>Cyklicznie na początek roku szkolnego, pozostałej częstotliwości nie określono.</t>
  </si>
  <si>
    <t>rejestr wejść i wyjść, obecność woźnej oraz nauczyciela dyżurującego przy wejściu</t>
  </si>
  <si>
    <t>Osoby wchodzące na teren placówki są legitymowane (jeśli nie są znane portierowi) a także zobowiązane do wpisania się do rejestru wejść i wyjść na portierni.</t>
  </si>
  <si>
    <t>Pracownik portierni nadzoruje rejestr wejść i wyjść oraz odbiór dzieci przez opiekunów ze świetlicy szkolnej.</t>
  </si>
  <si>
    <t>01.10.2026</t>
  </si>
  <si>
    <t>ewakuacja próbna</t>
  </si>
  <si>
    <t>wszyscy uczniowie, nauczyciele i pracownicy szkoły</t>
  </si>
  <si>
    <t>ewakuacja przebiegła sprawnie</t>
  </si>
  <si>
    <t>kontynuacja dotychczasowych działań</t>
  </si>
  <si>
    <t>12.2024</t>
  </si>
  <si>
    <t>szkolenie z pierwszej pomocy</t>
  </si>
  <si>
    <t>przećwiczenie sytaucji wymagających pomocy innym osobom</t>
  </si>
  <si>
    <t>2024-2026</t>
  </si>
  <si>
    <t>szkolenia z pierwszej pomocy</t>
  </si>
  <si>
    <t>uczniowie SP3</t>
  </si>
  <si>
    <t>na każdym piętrze szkoły, w pokoju nauczycielskim, sekretariacie, na portierni, w gabinecie wf, dodatkowo 2 apteczki przenośne wykorzystywane podczas wycieczek</t>
  </si>
  <si>
    <t>na bieżąco i przed rozpoczęciem roku szkolnego</t>
  </si>
  <si>
    <t>zakup brakujących materiałów</t>
  </si>
  <si>
    <t>Uczeń może zgłosić się do psychologa szkolnego samodzielnie, informując go o potrzebie rozmowy lub uzyskania pomocy.
Uczeń może zostać skierowany do psychologa przez wychowawcę, nauczyciela, pedagoga szkolnego lub innego pracownika szkoły.
Rodzice lub opiekunowie prawni mogą zgłosić potrzebę objęcia ucznia pomocą psychologiczno-pedagogiczną.
Nauczyciele mogą zgłaszać psychologowi zauważone trudności emocjonalne, społeczne lub edukacyjne ucznia, z poszanowaniem jego prywatności.
Spotkania z psychologiem odbywają się po wcześniejszym uzgodnieniu terminu, a w sytuacjach nagłych uczeń może uzyskać pomoc niezwłocznie.</t>
  </si>
  <si>
    <t>Dostępność pomocy w sytuacjach wymagających szybkiej interwencji zapewniona jest poprzez możliwość niezwłocznego zgłoszenia się ucznia do psychologa lub pedagoga szkolnego, wychowawcy bądź innego nauczyciela. W sytuacjach nagłych uczeń otrzymuje wsparcie bez konieczności wcześniejszego umawiania wizyty. Przykładem może być interwencja w przypadku silnego stresu, ataku paniki, konfliktu rówieśniczego, przemocy, zagrożenia bezpieczeństwa lub nagłego pogorszenia samopoczucia psychicznego. W razie potrzeby szkoła kontaktuje się z rodzicami lub opiekunami prawnymi, a w sytuacjach zagrażających zdrowiu lub życiu podejmuje odpowiednie działania, w tym wzywa pomoc medyczną lub inne służby ratunkowe. Działania interwencyjne są podejmowane zgodnie z obowiązującymi w szkole procedurami i odpowiednio dokumentowane.</t>
  </si>
  <si>
    <t xml:space="preserve">Ustawa z dnia 7 września 1991 roku o systemie oświaty, Ustawa z dnia 29 lipca 2005 r. o przeciwdziałaniu narkomanii,  Rozporządzenie Ministra Edukacji Narodowej  i Sporu z dnia 31 stycznia 2003 roku w sprawie szczegółowych form działalności wychowawczej i zapobiegawczej wśród dzieci i młodziezy zagrożonych uzależnieniem, Ustawa z dnia 26 października 1982 roku o postępowaniu w sprawach nieletnich, Ustawa z dnia 19 sierpnia 1994 roku o ochronie zdrowia psychicznego, Ustawa z dnia 9 listopada 1995 roku o ochronie przed następstwami używania tytoniu i wyrobów tytoniowych, program profilaktyczno-wychowawczy szkoły, </t>
  </si>
  <si>
    <t>Procedura na wypadek zagrożeń zewnętrznych: - na wypadek wtargnięcia napastnika do szkoły, - na wypadek skażenia chemicznego i biologicznego, - na wypadek podłożenia ładunku wybuchowego, - w przypadku działań antyterrorystycznych.</t>
  </si>
  <si>
    <t xml:space="preserve">Ustawa z dnia 7 września 1991 roku o systemie oświaty, Ustawa z dnia 29 lipca 2005 r. o przeciwdziałaniu narkomanii,  Rozporządzenie Ministra Edukacji Narodowej  i Sporu z dnia 31 stycznia 2003 roku w sprawie szczegółowych form działalności wychowawczej i zapobiegawczej wśród dzieci i młodziezy zagrożonych uzależnieniem, Ustawa z dnia 26 października 1982 roku o postępowaniu w sprawach nieletnich, o wychowaniu w trzeźwości i przeciwdziałaniu alkoholizmowi, Ustawa z dnia 6 kwietnia 1990 o Policji,  Ustawa z dnia 19 sierpnia 1994 roku o ochronie zdrowia psychicznego, Ustawa z dnia 9 listopada 1995 roku o ochronie przed następstwami używania tytoniu i wyrobów tytoniowych, Rozporządzenie Ministra Edukacji Narodowej z 18 sierpnia 2015 roku w sprawie zakresu i form prowadzenia w szkołach i placówkach systemu oświaty działalności wychowawczej, edukacyjnej, informacyjnej i profilaktycznej w celu przeciwdziałania narkomanii, program profilaktyczno-wychowawczy szkoły, </t>
  </si>
  <si>
    <t>Procedury postępowania w przypadku agresywnego zachowania ucznia w szkole.</t>
  </si>
  <si>
    <t>SP28</t>
  </si>
  <si>
    <t>Dyrektor, wychowawcy klas, pedagog szkolny</t>
  </si>
  <si>
    <t>godziny wychowawcze, pogadanki i prelekcje, dziennik elektroniczny</t>
  </si>
  <si>
    <t xml:space="preserve"> początek roku szkolnego, na bieżąco</t>
  </si>
  <si>
    <t>Rodzice są informowani o zasadach bezpieczeństwa w szkole na zebraniach, za pośrednictwem dziennika elektronicznego w ogłoszeniach lub informacji mailowej, gazetka przy wejściu w strefie rodzica.</t>
  </si>
  <si>
    <t>W szkole od wielu lat obowiązuje strefa rodzica i ucznia. Woźna prowadzi zeszyt wejść i wyjść do budynku osób z zewnątrz. Rodzice przeważnie umawają się na spotkanie z nauczycielami bądź dyrekcją.</t>
  </si>
  <si>
    <t>Osoby świadczące usługi na rzecz szkoły wchodzą do budynku po wcześniejszym poinformowaniu (przeważnie telefonicznym lub mailowym) i są sprawdzone i wpisane do zeszytu przy wejściu głównym do szkoły u woźnej.</t>
  </si>
  <si>
    <t>Firmy wykonujące prace na rzecz szkoły wchodzą do budynku po wcześniejszym poinformowaniu, umówieniu, podpisaniu umowy są sprawdzone i wpisane do zeszytu przy wejściu głównym do szkoły u woźnej.</t>
  </si>
  <si>
    <t>Osoby odwiedzające szkołę są sprawdzane i wpisywane do zeszytu wejścia i wyjścia przy drzwiach głównych u woźnej.</t>
  </si>
  <si>
    <t xml:space="preserve">Osoby z zewnątrz wpisują się do zeszytu przy drzwiach głównych do budynku u woźnej. </t>
  </si>
  <si>
    <t>Pani woźna kontroluje wejścia i wyjścia osób z zewnątrz. Dokonuje wpisu do zeszytu wejść i wyjść na teren placówki.</t>
  </si>
  <si>
    <t>Pokaz i prelekcja Ochotniczej Straży Pożarnej dotycząca ewakuacji i pierwszej pomocy.</t>
  </si>
  <si>
    <t>Uczniowie i pracownicy szkoły.</t>
  </si>
  <si>
    <t>ustalenie terminu wyjścia do remizy (klasy indywidualnie)</t>
  </si>
  <si>
    <t xml:space="preserve">Planowany alarm przeciwpożarowy z Państwową Strażą Pożarną </t>
  </si>
  <si>
    <t>planowane</t>
  </si>
  <si>
    <t xml:space="preserve">stałe </t>
  </si>
  <si>
    <t>Nadzór Inspektora  BHP</t>
  </si>
  <si>
    <t>szkolenia, aktualizacja dokumentacji</t>
  </si>
  <si>
    <t>wszyscy</t>
  </si>
  <si>
    <t>sekretariat, pokój nauczycielski, świetlica, kuchnia, gabinet w/f, pracownia plastyczno-techniczna, pracownia fizycno-chemiczna, apteczki na wycieczki,</t>
  </si>
  <si>
    <t>sprawdzanie stanu na bieżąco - ostatni zakup 24.09.2026</t>
  </si>
  <si>
    <t>zakup w aptece</t>
  </si>
  <si>
    <t>dziecko  samodzielnie przychodzi jeśli ma taką potrzebę, wychowawca, poprzez rodzice,</t>
  </si>
  <si>
    <t xml:space="preserve"> Każdy pracownik szkoły, który zauważy zagrożenie, ma obowiązek zapewnić uczniowi bezpieczeństwo (odizolować od źródła zagrożenia) i powiadomić dyrekcję oraz pedagoga lub psychologa szkolnego oraz rodziców. Jeśli sytuacja zagraża zdrowiu lub życiu, szkoła uruchamia kontakt ze służbami zewnętrznymi (policja, pogotowie, straż pożarna).</t>
  </si>
  <si>
    <t>2025 Szkoła otrzymala darowiznę na użytkowanie programu Resql 2362zł</t>
  </si>
  <si>
    <t>w sekretariacie</t>
  </si>
  <si>
    <t>instrukcja postępowania na wypadek sytuacji podejrzenia popełnienia przestępstwa prania brudnych pieniędzy lub finansowania terroryzmu</t>
  </si>
  <si>
    <t>określa zasady postępowania w Urzędzie Miasta Rybnika oraz w jednostkach organizacyjnych Miasta Rybnika na wypadek sytuacji podejrzenia popełnienia przestępstwa prania pieniędzy lub finansowania terroryzmu.</t>
  </si>
  <si>
    <t xml:space="preserve">sekretariat, strona internetowa UM </t>
  </si>
  <si>
    <t>procedura zagrożeniem  atakiem terrorystycznym w placówce szkolnej;</t>
  </si>
  <si>
    <t>postępowanie w sytuacji otrzymania informacji o podłożeniu ładunku wybuchowego;</t>
  </si>
  <si>
    <t>sekratariat</t>
  </si>
  <si>
    <t>postępowanie w sytuacji wystąpienia zagrożenia bombowego;</t>
  </si>
  <si>
    <t>procedura postępowania w razie wtargnięcia napastników do obiektu szkolnego;</t>
  </si>
  <si>
    <t>Zasady postępowania w przypadku użycia broni palnej na terenie szkoły;</t>
  </si>
  <si>
    <t>procedura w przypadku otrzymania podejrzanej przesyłki.</t>
  </si>
  <si>
    <t>Instrukcja reagowania : zagrożenie atakiem z powietrza;</t>
  </si>
  <si>
    <t>Procedura 4 U!</t>
  </si>
  <si>
    <t>Dyrekcja, nauczyciele, pedagog, pielęgniarki.</t>
  </si>
  <si>
    <t>Ćwiczenia praktyczne - ewakuacja i pierwsza pomoc.</t>
  </si>
  <si>
    <t>Tylko z procedura ewakuacyjna i pierwsza pomoc podczas konkursów wewnętrznych dotyczących zasad BHP i pierwszej pomocy oraz alarmu ewakuacyjnego- 1x na rok.</t>
  </si>
  <si>
    <t>Tylko tych, którzy są w stanie zrozumieć- ograniczenia intelektualne.</t>
  </si>
  <si>
    <t xml:space="preserve">Październik 2026 - ewakuacja i maj 2026 pierwsza pomoc. </t>
  </si>
  <si>
    <t>ZSR</t>
  </si>
  <si>
    <t xml:space="preserve">Rodzice otrzymują informacje na temat zasad bezpieczeństwa  najczęściej podczas cyklicznych spotkań ogólnych dyrekcji z rodzicami 3 razy w roku oraz podczas zebrań z wychowawcami. O każdej nowej procedurze dotyczącej bezpieczeństwa rodzice informowani są również poprzez dziennik elektroniczny. Pod koniec roku następuje ewaluacja programu wychowawczo- profilaktycznego, który zawiera również sporo treści związanych z bezpieczeństwem. Rodzice wypełniają ankiety ewaluacyjne i na podstawie  wyników opracowywane są nowe procedury lub modyfikowane istniejące . </t>
  </si>
  <si>
    <t>wpisywanie się do rejestru wejść/wyjść</t>
  </si>
  <si>
    <t>okazanie dowodu osobistego lub innego dokumentu tożsamości</t>
  </si>
  <si>
    <t>konserwator oraz pomoc nauczyciela znajdująca się na portierni, wpisywanie gości do rejestru wejść/wyjść</t>
  </si>
  <si>
    <t>W placówce  znajduje się 8 apteczek oraz w pełni wyposażony gabinet profilaktyki przedmedycznej.</t>
  </si>
  <si>
    <t>sala rehabilitacyjna, sala gimnastyczna,sala SI, pracownia ceramiczna, kuchnia dydaktyczna, kuchnia czysta,  pokój nauczycielski, świetlica</t>
  </si>
  <si>
    <t>2 razy do roku</t>
  </si>
  <si>
    <t>zakup nowych potrzebnych produktów</t>
  </si>
  <si>
    <t xml:space="preserve">Zaplanowano 11 godzin na tydzień etatu psychologa- obserwacje dzieci oraz planowane konsultacje z rodzicami oraz  12 godzin w tygodniu terapi psychologicznej bezpośrednio z uczniami SP i P.   </t>
  </si>
  <si>
    <t>Ze względu na niepełnosprawność intelektualną o pomoc proszą nauczyciele i rodzice.</t>
  </si>
  <si>
    <t xml:space="preserve">Pracownicy szkoły to w każdym przypadku pedagodzy specjalni obyci w udzielaniu wsparcia i pomocy psychologiczno- pedagogicznej uczniom i rodzicom. </t>
  </si>
  <si>
    <t>Dodatkowe środki na naprawę systemu oświetlenia ewakuacyjnego otrzymane z UM: 16 000 zł. Defibrylator AED zakupiony ze środków Rady Rodziców 20.01.2026 w kwocie 4746,60zł</t>
  </si>
  <si>
    <t>Procedura przebywania osób na terenie Zespołu</t>
  </si>
  <si>
    <t>szkoła i przedszkole</t>
  </si>
  <si>
    <t>strona internetowa Zespołu</t>
  </si>
  <si>
    <t>Procedura przyprowadzania dziecka do przedszkola i odbierania go</t>
  </si>
  <si>
    <t>przedszkole</t>
  </si>
  <si>
    <t>Procedura w zakresie zapewnienia bezpieczeństwa dzieciom</t>
  </si>
  <si>
    <t xml:space="preserve">Procedury postępowania nauczycieli oraz pracowników niepedagogicznych w sytuacjach kryzysowych </t>
  </si>
  <si>
    <t>ZSP02</t>
  </si>
  <si>
    <t>Dyrektor, wicedyrektorzy, sekretariat, wychowawcy</t>
  </si>
  <si>
    <t>dziennik elektroniczny; informacje na stronie internetowej; informacje na stronie Facebook Zespołu, apele, indywidualne rozmowy, lekcje wychowawcze, lekcje dedykowane (edb, technika, zpt), tablica informacyjna w szkole, gazetki szkolne</t>
  </si>
  <si>
    <t>kilka razy w roku szkolnym</t>
  </si>
  <si>
    <t>9 października 2026</t>
  </si>
  <si>
    <t>Za pośrednictwem dziennika elektronicznego; przekazywanie informacji na stronie internetowej; informacje na stronie Facebook Zespołu, zebrania z rodzicami, indywidualne rozmowy, tablica informacyjna w szkole.</t>
  </si>
  <si>
    <t>identyfikacja osób nie będących pracownikami szkoły - na portierni, przy zamkniętych drzwiach, pracownik obsługi identyfikuje osoby postronne, wpisują oni wejście do szkoły po wcześniejszej zgodzie ze strony sekretariatu szkoły</t>
  </si>
  <si>
    <t>w zależności od powodu wizyty w szkole - umówione osoby określają cel swojego przybycia, osoby z zewnątrz identyfikowane są na podstawie dokumentu toższamości</t>
  </si>
  <si>
    <t>wrzesień; 2026</t>
  </si>
  <si>
    <t>bezpieczeństwo w zakresie ewakuacji (prowadzone w ramach zajęć zpt, techniki, edb)</t>
  </si>
  <si>
    <t>uczniowie</t>
  </si>
  <si>
    <t>zapoznawać uczniów i pracowników ze ścieżkami ewakuacyjnymi</t>
  </si>
  <si>
    <t>przedszkole, portiernia, świetlica, sala gimnastyczna, kuchnia, sala 16, sala 17, sala 18, pokój nauczycielski, WC Nauczycieli, sala 29, sala 34, biblioteka</t>
  </si>
  <si>
    <t>Kontrola apteczki raz na kwartał oraz po każdym użyciu. Sprawdzanie kompletności wyposażenia i terminów ważności.</t>
  </si>
  <si>
    <t>Uzupełnianie brakujących materiałów opatrunkowych i środków pierwszej pomocy na bieżąco, po stwierdzeniu braków.</t>
  </si>
  <si>
    <t>14 godzin</t>
  </si>
  <si>
    <t>Uczeń może zgłosić się samodzielnie lub za pośrednictwem wychowawcy, nauczyciela, pedagoga szkolnego bądź rodzica/opiekuna prawnego. Możliwe jest również wcześniejsze umówienie konsultacji.</t>
  </si>
  <si>
    <t>W sytuacjach kryzysowych pomoc psychologiczna udzielana jest niezwłocznie, w godzinach pracy psychologa. W przypadku jego nieobecności wsparcie zapewniają pedagog szkolny, pedagog specjalny, wychowawca lub dyrekcja, zgodnie z obowiązującymi procedurami. W przypadku jego nieobecności wsparcie zapewniają pedagog szkolny, pedagog specjalny, wychowawca lub dyrekcja, zgodnie z obowiązującymi procedurami. W sytuacjach wymagających pilnej interwencji nie jest konieczne wcześniejsze umawianie konsultacji ze specjalistą. </t>
  </si>
  <si>
    <t xml:space="preserve"> Szkolny System Bezpieczeństwa</t>
  </si>
  <si>
    <t>Szkolny System Bezpieczeństwa ma na celu przygotowanie uczniów, nauczycieli, pozostałych pracowników szkoły oraz rodziców do przestrzegania opracowanych procedur w sytuacjach kryzysowych i interwencyjnych oraz wdrożenie działań profilaktycznych zapewniających bezpieczeństwo fizyczne i cyfrowe uczniów. Uwzględnia aspekt zagrożeń fizycznych i zapewnienia bezpieczeństwa fizycznego oraz cyberzagrożeń i bezpieczeństwa cyfrowego.</t>
  </si>
  <si>
    <t>strona bip placówki (zakładka: Zarządzenia dyrektora), sekretariat</t>
  </si>
  <si>
    <t>System Zarzadzania Bezpieczeństwem Informacji</t>
  </si>
  <si>
    <t>Celem Systemu Zarządzania Bezpieczeństwem Informacji jest zapewnienie ochrony 
informacji przetwarzanych w placówce, w szczególności poprzez zachowanie ich 
poufności, integralności, dostępności oraz zgodności z przepisami prawa.</t>
  </si>
  <si>
    <t>Algorytm postępowania  
w stanach zagrożenia   
zdrowia i życia</t>
  </si>
  <si>
    <t xml:space="preserve">Algorytm polega na natychmiastowym podejmowaniu prawidłowych sposobów podtrzymywania czynności życiowych oraz wczesnym powiadomieniu służb medycznych, co ma decydujące znaczenie dla ratowania zdrowia i 
życia. </t>
  </si>
  <si>
    <t>Instrukcja Bezpieczeństwa Pożarowego</t>
  </si>
  <si>
    <t>styczeń 2026</t>
  </si>
  <si>
    <t>Instrukcja stanowi zbiór podstawowych informacji o ochronie przeciwpożarowej jako aspekcie bezpieczeństwa i higieny pracy. Zawiera informacje o najczęściej występujących źródłach zagrożenia pożarowego, sposobach postępowania w czasie ich wystąpienia oraz danych o uregulowaniach prawnych dotyczących obowiązków i odpowiedzialności za stan bezpieczeństwa przeciwpożarowego w sferze stosunków pracy</t>
  </si>
  <si>
    <t>SP20</t>
  </si>
  <si>
    <t>pogadanka na lekcjach wychowawczych</t>
  </si>
  <si>
    <t>Corocznie na pierwszych lekcjach z wychowawcą we wrześniu nauczyciele poruszają tematy związane z szeroko pojętym bezpieczeństwem oraz przypominają funkcjonujące w szkole procedury. Również przed feriami zimowymi oraz wakacjami letnimi poruszana jest tematyka bezpiecznego wypoczynku.</t>
  </si>
  <si>
    <t>IX.2026</t>
  </si>
  <si>
    <t>pedagog szkolny, nauczyciele</t>
  </si>
  <si>
    <t>działania profilaktyczne</t>
  </si>
  <si>
    <t>Corocznie przeprowadzane są różnego rodzaju akcje i happeningi w ramach "Tygodnia dla Bezpieczeństwa" - ogólnopolskiej kampanii informacyjno-edukacyjnej </t>
  </si>
  <si>
    <t>VI.2025</t>
  </si>
  <si>
    <t>O warunkach wejścia i poruszania się w obiekcie informuje się podczas zebrania organizacyjnego dla rodziców/opiekunów klas pierwszych, oraz na zebraniach ogólnych dla rodziców/opiekunów uczniów klas II-VIII.</t>
  </si>
  <si>
    <t>Informowanie pracowników odbywa się każdorazowo w przypadku zmian kadrowych lub aktualizacji procedur.</t>
  </si>
  <si>
    <t xml:space="preserve">W trakcie dziennej pracy szkoły rodzice poddani są takiej samej kontroli jak osoby postronne (nie będące aktualnie jej uczniami ani pracownikami). W trakcie imprez szkolnych z udziałem rodziców oraz zebrań  z  rodzicami nie wymaga się wpisu do rejestru wejść i wyjść. </t>
  </si>
  <si>
    <t>Osoby postronne świadczące usługi na rzecz szkoły (np. serwis) wpisywane są do rejestru wejść i mogą przebywać w jednostce wyłącznie pod opieką pracownika placówki. Nie wymaga się wpisu w rejestrze wejść i wyjść osób postronnych od przedstawicieli organu prowadzącego szkołę, miejscowych kurierów i doręczycieli poczty (znanych pracownikom szkoły)</t>
  </si>
  <si>
    <t>W zależności od rodzaju prac wykonawca ustala z dyrektorem szkoły zasady dostępu do budynku</t>
  </si>
  <si>
    <t xml:space="preserve">na zasadach ogólnych opisanych w pkt. 2. </t>
  </si>
  <si>
    <t>Obsługa osób postronnych 1) Wejście osób trzecich do placówki odbywa się: a) wyłącznie przez wyznaczone wejście główne,b) po zgłoszeniu celu wizyty pracownikowi placówki,c) pod nadzorem pracownika placówki. 2) Placówka prowadzi Ewidencję wejść i wyjść gości, która: a) służy zapewnieniu bezpieczeństwa i dokumentowania obecności osób trzecich na terenie placówki,b) zawiera m.in. datę wejścia, imię i nazwisko osoby wchodzącej, cel wizyty, godzinę wejścia i wyjścia,c) jest prowadzona przez  /portiernię - osobę dyżurującą/,d) zabezpieczona jest przed dostępem osób trzecich.3) Placówka nie kopiuje dokumentów tożsamości oraz nie żąda numeru PESEL od wchodzących. 4) W godzinach pracy szkoły tylko główne wejście do budynku szkoły jest otwarte. W przypadku kiedy osoba dyżurująca zmuszona jest opuścić swoje stanowisko wówczas wejście główne jest zamykane, a osoby, które chcą wejść do budynku powinny użyć dzwonka znajdującego się przy wejściu.</t>
  </si>
  <si>
    <t xml:space="preserve">Za kontrolę dostępu osób z zewnątrz odpowiadaja wyznaczeni pracownicy obsługi, którzy w danym momencie pełnią dyżur przy drzwiach wejściowych. Ich obowiązkiem jest sprawdzenia celu wizyty danej osoby w szkole i skierowanie jej we właściwe miejsce oraz odnotowanie wejścia i wyjścia osoby postronnej do szkoły w odpowiednim rejestrze. Odmowa podania celu wizyty uniemożliwia wpuszczenie osoby postronnej do budynku szkolnego.  Wejście osoby postronnej do budynku szkoły bez zgody pracownika obsługi uważa się za wtargnięcie.  W takim przypadku pracownik zobowiązany jest niezwłocznie poinformować o tym fakcie dyrektora szkoły. W przypadku przedłużania się wizyty osoby postronnej pracownik obsługi zobowiązany jest sprawdzić, czy nadal przebywa ona w szkole zgodnie z podanym celem wizyty.  </t>
  </si>
  <si>
    <t>ewakuacja próbna PPOŻ budynku</t>
  </si>
  <si>
    <t>pracownicy i uczniowie szkoły</t>
  </si>
  <si>
    <t>pozostawienie pojedyżczych  drzwi i okien w pozycji otwartej, jedna z klas nie uwakuowała się najbliższym wyjściem na zewnątrz, brak sprawdzenia toalet przez dodatkowego pracownika</t>
  </si>
  <si>
    <t xml:space="preserve">zaleca się przeprowadzenie dodatkowego szkolenia i ćwiczeń z zakresu próbnej ewakuacji </t>
  </si>
  <si>
    <t xml:space="preserve">przeprowadzono dodatkowe szkolenie oraz zaplanowano ćwiczenia z zakresu próbnej ewakuacji </t>
  </si>
  <si>
    <t>* w zależności od daty zatrudnienia: 2019-2026</t>
  </si>
  <si>
    <t>sekretariatx2, pokój nuczycielski, gabinet nauczycieli wych. fiz, kuchnia</t>
  </si>
  <si>
    <t xml:space="preserve">2 razy w roku </t>
  </si>
  <si>
    <t>na bieżąco przez wyznaczoną osobę</t>
  </si>
  <si>
    <t xml:space="preserve">Uczeń, który potrzebuje pomocy może w każdej chwili w godzinach pracy psychologa zgłosić się po pomoc. W przypadku nieobecności psychologa uczeń może zgłosić się do pedagoga szkolnego, pedagoga specjalnego  i wreszcie do każdego nauczyciela. </t>
  </si>
  <si>
    <t xml:space="preserve">Kluczową rolę w interwencji kryzysowej w szkołach odgrywają przede wszystkim nauczyciele, ponieważ są oni często pierwszymi osobami, które zauważają sygnały alarmowe u uczniów. Dzięki ich zaangażowaniu i odpowiednim działaniom możliwe jest szybkie zareagowanie i udzielenie potrzebnej pomocy. Bardzo istotne w działaniach nauczycieli jest uważne obserwowanie uczniów pod kątem zmian w zachowaniu, nastroju czy relacjach z innymi, ustalenie relacji opartej na zaufaniu z uczniem, co ułatwia mu otwarcie się i porozmawianie o swoich problemach czy też skierowanie ucznia do specjalistów, jeśli zachodzi taka potrzeba, np. psychologa szkolnego czy pedagoga specjalnego. Bardzo ważna jest również współpraca z rodzicami ucznia w celu uzyskania dodatkowej informacji i wsparcia w procesie interwencji kryzysowej. </t>
  </si>
  <si>
    <t>Procedura reagowania  w sytuacjach kryzysowych</t>
  </si>
  <si>
    <t>określa zasady postępowania w momencie wystąpienia nagłego, nieprzewidzianego zdarzenia zagrażającego bezpieczeństwu</t>
  </si>
  <si>
    <t>sekretariat,pokój nauczycielski, dokumantacja szkolna,  przekazana przez e-dziennik</t>
  </si>
  <si>
    <t>SP11</t>
  </si>
  <si>
    <t>wychowawcy klas</t>
  </si>
  <si>
    <t>Realizacja zagadnień dotyczących bezpieczeństwa na godzinach wychowawczych</t>
  </si>
  <si>
    <t>Regularnie oraz w razie nagłej potrzeby lub wystąpienia nieprzewidzianych sytuacji</t>
  </si>
  <si>
    <t>Rodzice są informowani o zasadach bezpieczeństwa w szkole przede wszystkim podczas pierwszych zebrań szkolnych, poprzez systemy dziennika elektronicznego oraz za pomocą oficjalnych dokumentów dostępnych w placówce.</t>
  </si>
  <si>
    <t>cykliczne Rady Pedagogiczne, spotkania z pracownikami AiO w miarę potrzeb</t>
  </si>
  <si>
    <t>Ewidencja osób wchodzacych i wychodzących z budynku,                           Upoważnienie do odbioru dziecka (świetlica)</t>
  </si>
  <si>
    <t>Ewidencja osób wchodzacych i wychodzących z budynku</t>
  </si>
  <si>
    <t>Zgodnie z warunkami umowy</t>
  </si>
  <si>
    <t>W portierni szkolnej znajduje się księga wejść i wyjść, która służy do oficjalnej rejestracji osób odwiedzających placówkę</t>
  </si>
  <si>
    <t>Zadania kontroli dostępu osób z zewnątrz do szkoły w codziennej praktyce realizują pracownicy obsługi (osoba pełniąca dyżur na portierni) oraz nauczyciele dyżurujący.</t>
  </si>
  <si>
    <t>16.10.2026 godz. 9.30</t>
  </si>
  <si>
    <t>alarm przeciwpożarowy</t>
  </si>
  <si>
    <t>uczniowie/pracownicy</t>
  </si>
  <si>
    <t>w trakcie</t>
  </si>
  <si>
    <t>sekretariat, pokój nauczycielski, gabinet pielęgniarki, pomieszczenie woźnego, kuchnia, pomieszcenie nauczycieli w-f, pracownia chemiczna, pracownia ZPT, świetlica budyenk nr 2, kuchnia budynek nr 2, pokój nauczycielski budynek nr 2</t>
  </si>
  <si>
    <t>na bieżaco</t>
  </si>
  <si>
    <t>dokupienie braków</t>
  </si>
  <si>
    <t>samodzielne zgłaszanie, inicjatywa wychowawcy, nauczyciela, pedagoga, rodzica lub opiekuna prawnego</t>
  </si>
  <si>
    <t xml:space="preserve">Procedura postępowania w sytuacjach kryzysowych  PPP w Rybniku </t>
  </si>
  <si>
    <t xml:space="preserve">Pożar budynku, atak terorystyczny ( wtargnięcie napastnika do obiektu, użycie broni palnej, zagrożenia bombowe, otrzymanie informacji o podłożeniu ładunku wybuchowego, wykrycie bomby. Próba samobójcza,śmierć , inne zdarzenie losowe. </t>
  </si>
  <si>
    <t>Sekretariat PPP, Pomieszczenia socjalne</t>
  </si>
  <si>
    <t xml:space="preserve">Procedury zachowania bezpieczeństwa dzieci i młodzieży w PPP w Rybniku </t>
  </si>
  <si>
    <t>Bezpieczeństwo dzieci i uczniów na terenie PPP</t>
  </si>
  <si>
    <t xml:space="preserve">Sekretariat PPP, Pomieszczenia socjalne, gabloty informacyjne </t>
  </si>
  <si>
    <t xml:space="preserve">System zarządzania bezpieczeństwem informacji w PPP Rybniku </t>
  </si>
  <si>
    <t>PPP</t>
  </si>
  <si>
    <t xml:space="preserve">Nie dotyczy </t>
  </si>
  <si>
    <t xml:space="preserve">Rodzice mają do wglądu Standardy Ochrony Małoletnich. Sa zapoznawani z Regulaminem WWR/podpusują kontrakt na terapię swoich dzieci </t>
  </si>
  <si>
    <t>Swobodny dostęp</t>
  </si>
  <si>
    <t>Kontrola w sekretariacie PPP</t>
  </si>
  <si>
    <t>PPP jest pacówką dostępną dla wszystkich uczniów oraz ich rodziców</t>
  </si>
  <si>
    <t xml:space="preserve">Brak mozliwości weryfikacji. Budynki PPP nie są dostosowane architektonicznie do takich działań. </t>
  </si>
  <si>
    <t xml:space="preserve">Nie dotyczy , w PPP brak stałych uczniów, w zwiazku z powyższym nie przeprowadza się w/w ćwiczeń.  </t>
  </si>
  <si>
    <t>12.01.2023r.</t>
  </si>
  <si>
    <t>Pomieszczenia socjalne</t>
  </si>
  <si>
    <t>SIP w razie braków</t>
  </si>
  <si>
    <t>26 - osoby przeszkolone zpierwszej pomocy</t>
  </si>
  <si>
    <t xml:space="preserve">wniosek wypełniony przez rodzica , prawnego opiekuna </t>
  </si>
  <si>
    <t xml:space="preserve">Zgodnie z potrzebami małoletniego </t>
  </si>
  <si>
    <t>wrzesien 2026</t>
  </si>
  <si>
    <t>BIP,strona www</t>
  </si>
  <si>
    <t>Standarty Ochrony Małoletnich</t>
  </si>
  <si>
    <t>RODO</t>
  </si>
  <si>
    <t>REGULAMIN PROCEDUR BEZPIECZEŃSTWA ORAZ POSTĘPOWANIA W SYTUACJACH KRYZYSOWYCH</t>
  </si>
  <si>
    <t>SP15</t>
  </si>
  <si>
    <t>Dyrektor placówki, wychowawcy poszczególnych klas, nauczyciele</t>
  </si>
  <si>
    <t>Pogadanki,prelekcje, godziny wychowawcze, spotkania z przedstawicielami służb(policja)</t>
  </si>
  <si>
    <t>pogadanki inaugurujące nowy rok szkolny, na bieżąco w ramach sytuacji konfliktowych,przypominające 1 raz w miesiącu</t>
  </si>
  <si>
    <t>obejmuje wszystkich uczniów placówki</t>
  </si>
  <si>
    <t>odbywa się w sposób cykliczny</t>
  </si>
  <si>
    <t>Możliwość zapoznania się ze statutem szkoły na stronie BIB,procedurami, na indywidualnych spotkaniach z psychologiem,pedagogiem oraz na zebraniach z rodzicami.</t>
  </si>
  <si>
    <t>Wydzielone strefy dostępu w obrębie wejścia na teren placówki,zapis rejestrowany w księdze gości</t>
  </si>
  <si>
    <t>Zweryfikowany dostęp na podstawie zawartych umów o świadczenie usług</t>
  </si>
  <si>
    <t>Nadany dostęp na podstawie zawartych umów</t>
  </si>
  <si>
    <t xml:space="preserve">Osoby postonne przebywające na terenie placówki są rejestrowane w księdze gości, bezwzględny obowiązek poruszania się gości po obiekcie wyłącznie w towarzystwie pracownika placówki - woźny,nauczyciel,pracownik administracji, obsługi.
</t>
  </si>
  <si>
    <t xml:space="preserve">Osoby postonne przebywające na terenie placówki są rejestrowane w księdze gości. </t>
  </si>
  <si>
    <t>Woźna - monitoruje wejście, dokonuje zapisu w rejestrze dostępu  osób przebywających na terenie placówki</t>
  </si>
  <si>
    <t>25 września 2026 r.</t>
  </si>
  <si>
    <t>zakresem obejmowania objęta została cała społeczność placówki (uczniowie,nauczyciele, pracownicy administracji i obsługi)</t>
  </si>
  <si>
    <t>ćwiczenia przebiegły zgodnie z założonym celem w asyście i pod nadzorem PSP</t>
  </si>
  <si>
    <t>bieżąca aktualizacja zasad postępowania na wypadek zaistniałego zagrożenia, mająca na celu właściwy sposób reagowania w sytuacjach kryzysowych.</t>
  </si>
  <si>
    <t>20.02.2023 r.</t>
  </si>
  <si>
    <t>Gabinet wychowania fizycznego, gabinet pielęgniarki,          pomieszczenie woźnej,sekretariat szkoły</t>
  </si>
  <si>
    <t>2 razy w roku</t>
  </si>
  <si>
    <t>raz na kwartał</t>
  </si>
  <si>
    <t xml:space="preserve">Uczniowie zgłaszają potrzebę uzyskania pomocy wychowawcy klasy, w sytuacjach nagłych,nieprzewidywalnych osobie dorosłej znajdującej się w pobliżu dziecka(nauczyciel dyżurujacy,pomoc nauczyciela, pozostali pracownicy) </t>
  </si>
  <si>
    <t>Dostępność pomocy odbywa się w ramach opracowanych procedur tj. Standarty Ochrony Małoletnich. Uczniowie zostają zaznajomieni z możliwością uzyskania pomocy na lekcjach wychowaczych, są zapoznani z godzinami pracy pedagoga,psychologa.Dostępność od zaraz zatrudnionych specjalistów, pierwsza pomoc w sytuacji zagrożenia udzielana jest przez nauczyciela bąź pracownika szkoły, który jako pierwszy zauważył zdarzenie. Kolejnym etapem jest pomoc dziecku udzielana przez specjalistę pedagoga lub psychologa, tworzona jest tzw. bezpieczna przestrzeń, która służy jako miejsce izolacji ucznia przed nadmierną sytuacją konfliktową.</t>
  </si>
  <si>
    <t>Placówka w ramach darowizny Elektrowni Rybnik otrzymała Defibrylator wartości 6000,00 zł</t>
  </si>
  <si>
    <t>Procedura bezpiecznego pobytu wychowanków i pracowników w czasie zagrożenia  epidomiologicznego w Zespole Edukacyjno - Artystycznego Przygoda w Rybniku</t>
  </si>
  <si>
    <t>dostosowanie do zmieniających się przepisów prawa</t>
  </si>
  <si>
    <t>dokumentacja dostępna w gabinecie dyrektora</t>
  </si>
  <si>
    <t>Procedura postępowania w przypadku występowania u dzieci objawów chorobowych</t>
  </si>
  <si>
    <t>10.09.20219</t>
  </si>
  <si>
    <t>Procedury postępowania w sytuacjach kryzysowych w Zespole Edukacyjno - Artystycznym Przygoda w Rybniku</t>
  </si>
  <si>
    <t>Procedura Standardów Ochrony Małoletnich w Zespole Edukacyjno - Artystycznym Przygoda w Rybniku</t>
  </si>
  <si>
    <t xml:space="preserve">raport z monitoringu stosowania standardów ochrony małoletnich </t>
  </si>
  <si>
    <t>ZEA</t>
  </si>
  <si>
    <t>wychowawcy oraz nauczyciele</t>
  </si>
  <si>
    <t xml:space="preserve">rozmowy, kodeks bezpiecznego zachowania się na terenie przedszkola i ogniska, </t>
  </si>
  <si>
    <t>na początku roku szkolnego i po feriach oraz przed każdą wycieczką, wyjazdem, wyjściem i  koncertem w salach przedszkolnych kodeks zachowania na gazetce, na terenie ogniska również</t>
  </si>
  <si>
    <t>w zeszłym tygodniu</t>
  </si>
  <si>
    <t>w teczkach osobowych oświadczenie, że pracownik zapoznał się z procedurami</t>
  </si>
  <si>
    <t>dwa razy do roku i na bieżąco zgoodnie ze zmieniającą się sytuacją</t>
  </si>
  <si>
    <t>rodzice/opiekunowie są legitymowani</t>
  </si>
  <si>
    <t>tożsamość i uprawnienia są weryfikowane</t>
  </si>
  <si>
    <t>zawsze podczas obecności firm zewnętrznych kontrolę sprawuje wyznaczony pracownik placówki</t>
  </si>
  <si>
    <t>są legitymowane</t>
  </si>
  <si>
    <t>domofon/ wideofon przy drzwiach wejściowych</t>
  </si>
  <si>
    <t>sekretariat lub pracownicy obsługi, w przedszkolu woźne oddziałowe, wychowawcy i dyrektor</t>
  </si>
  <si>
    <t>29.09.2026r.</t>
  </si>
  <si>
    <t>ewakuacja przeciwpożarowa</t>
  </si>
  <si>
    <t>nauczyciele i pracownicy obsługi</t>
  </si>
  <si>
    <t>należy regularnie ćwiczyć procedurę</t>
  </si>
  <si>
    <t>zaplanowanie kolejnych ćwiczeń</t>
  </si>
  <si>
    <t xml:space="preserve">sekretariat ; hol przedszkola ; pomieszczenie socjalne ; hol OPP ; </t>
  </si>
  <si>
    <t>kontrola wzrokowa wg standardowej listy wyposażenia raz w miesiącu</t>
  </si>
  <si>
    <t>zakup i uzupełnienie</t>
  </si>
  <si>
    <t>wszyscy pracownicy placówki</t>
  </si>
  <si>
    <t>na wniosek rodzica, ucznia i nauczyciela</t>
  </si>
  <si>
    <t>w sytuacjach szybkiej intrwencji pomoc świadczą nauczyciele, wychowawca, dyrektor</t>
  </si>
  <si>
    <t>Bezpieczna szkoła</t>
  </si>
  <si>
    <t>zarządzenie</t>
  </si>
  <si>
    <t>BIP, SEKRETARIAT</t>
  </si>
  <si>
    <t>IX.2017</t>
  </si>
  <si>
    <t>IX.2025</t>
  </si>
  <si>
    <t>SEKRETARIAT SZKOŁY, POKÓJ NAUCZYCIELSKI</t>
  </si>
  <si>
    <t>ZSB</t>
  </si>
  <si>
    <t>Dyrektor szkoły oraz wychowawca klasy</t>
  </si>
  <si>
    <t>podczas apelu porządkowego, a zmiany w ciągu roku szkolnego poprzez dziennik elektroniczny</t>
  </si>
  <si>
    <t>co roku we wrześniu</t>
  </si>
  <si>
    <t xml:space="preserve">16.09.2026 ogólne zasady bezpieczeństwa 08.09.2026 wprowadzone zmiany </t>
  </si>
  <si>
    <t xml:space="preserve"> podczas zebrań z rodzicami przez wychowawców klasy , a na pierwszym zebraniu we wrześniu także przez Dyrektora szkoły, ; poprzez dziennik elektroniczny w przypadku każdej zmiany procedur w ciągu roku szkolnego</t>
  </si>
  <si>
    <t>kontrola na wejście do szkoły  przez pracowników szkoły</t>
  </si>
  <si>
    <t>wpis do księgi wejść i wyjść</t>
  </si>
  <si>
    <t>Księga wejść i wyjść - pracownicy obsługi, monitoring wizyjny-kierownik gospodarczy</t>
  </si>
  <si>
    <t>ewakuacja szkoły</t>
  </si>
  <si>
    <t>16.03.2026</t>
  </si>
  <si>
    <t>na koniec miesiąca</t>
  </si>
  <si>
    <t>portiernia I budynek, pokój naucz.I, pokój naucz. WF, pokój naucz. II, pomieszczenie woźni, pomieszczenie ratownik, pomieszczenie socjalne I bud., portiernia II bud, świetlica, basen-ratownik , ciemnia , sale lekcyjne</t>
  </si>
  <si>
    <t>indywidualny kontakt z pedagogiem , psychologiem, skierowanie przez wychowawcę</t>
  </si>
  <si>
    <t>dostępność w godzinach pracy szkoły</t>
  </si>
  <si>
    <t>Regulamin bezpieczeństwa i higieny pracy</t>
  </si>
  <si>
    <t>Prawa i obowiązki mające na celu zapewnienie bezpiecznych warunków pracy kadry pedagogicznej oraz bezpiecznego pobytu uczniów w szkole</t>
  </si>
  <si>
    <t>kancelaria szkoły</t>
  </si>
  <si>
    <t xml:space="preserve">Regulamin prowadzenia zajęć wychowania fizycznego                         i korzystania z pomieszczeń                  
w hali sportowej w ZSEU                               </t>
  </si>
  <si>
    <t>Zasady organizacyjne, bezpieczeństwa na zajęciach wychowania fizycznego</t>
  </si>
  <si>
    <t>kancelaria szkoły, hala sportowa</t>
  </si>
  <si>
    <t>Regulamin korzystania                        z pomieszczeń gastronomicznych w ZSEU</t>
  </si>
  <si>
    <t>Zapewnienie bezpieczeństwa uczniów, zachowania higieny oraz właściwego użytkowania specjalistycznego sprzętu</t>
  </si>
  <si>
    <t>kancelaria szkoły, pracownie gastronomiczne</t>
  </si>
  <si>
    <t>Procedura postępowania w przypadku wystąpienia wypadku ucznia lub pracownika szkoły</t>
  </si>
  <si>
    <t>Określenie zasad działania pracowników, dyrekcji oraz powołanych zespołów w celu udzielenia pomocy poszkodowanemu oraz wyjaśnienia okoliczności zdarzenia</t>
  </si>
  <si>
    <t>kancelaria szkoły, pokój nauczycielski</t>
  </si>
  <si>
    <t>Procedury postępowania na wypadek ewakuacji w ZSEU i wyznaczenia osób do wykonywania działań w zakresie zwalczania pożarów i ewakuacji pracowników</t>
  </si>
  <si>
    <t xml:space="preserve">Instrukcje BHP            </t>
  </si>
  <si>
    <t>Zasady bezpiecznego wykonywania prac, przygotowania stanowiska pracy i sprawdzenia jego stanu technicznego</t>
  </si>
  <si>
    <t>Procedura postępowania w sytuacjach kryzysowych</t>
  </si>
  <si>
    <t>Zawiera procedury określające jak zachować się w momencie wystąpienia zdarzenia zagrażającego zdrowiu, życiu lub bezpieczeństwu (np. pożar, skażenie chemiczne, wtargnięcie do szkoły napastnika z niebezpiecznym narzędziem lub bronią, próby samobójcze, wypadki, cyberprzemoc, zażycie narkotyków, środków psychaktywnych, )</t>
  </si>
  <si>
    <t>Procedura antysmogowa</t>
  </si>
  <si>
    <t>Ochrona zdrowia uczniów i pracowników przed negatywnymi skutkami zanieczyszczenia powietrza</t>
  </si>
  <si>
    <t>Wyznaczenia pracowników ZSEU do udzielania pierwszej pomocy przedmedycznej</t>
  </si>
  <si>
    <t>Instrukcja przydziału i użytkowania środków ochrony indywidualnej, odzieży roboczej, obuwia roboczego, środków higieny osobistej w ZSEU</t>
  </si>
  <si>
    <t>Zasady gospodarowania           i bezpłatnego przydzielania pracownikom środków ochrony indywidualne, odzieży roboczej, obuwia roboczego oraz środków higieny osobistej</t>
  </si>
  <si>
    <t>Regulamin bezpieczeństwa zdrowotnego na terenie ZSEU</t>
  </si>
  <si>
    <t>Obejmuje identyfikację prac szczególnie niebezpiecznych, wymagania organizacyjne i nadzór, środki zabezpieczające, instruktaż pracowników</t>
  </si>
  <si>
    <t>Obejmuje zasady bezpiecznych relacji personel-uczeń, uczeń-uczeń, procedury interwencji w sytuacjach podejrzenia krzywdzenia, zasady weryfikacji personelu, bezpieczeństwo w internecie     i ochrona wizerunku</t>
  </si>
  <si>
    <t>kancelaria szkoły, pokój nauczycielski, gablota szkolna, strona internetowa</t>
  </si>
  <si>
    <t>Określa warunki ochrony przeciwpożarowej, wyposażenie w urządzenia przeciwpożarowe i gaśnice, Sposoby postępowania na wypadek pożaru, warunki i organizacja ewakuacji ludzi, , zadania i obowiązki w zakresie ochrony ppoż.</t>
  </si>
  <si>
    <t>System Zarządzania Bezpieczeństwem Informacji w ZSEU</t>
  </si>
  <si>
    <t>Zapewnienie ochorny informacji przetwarzanych w placówce, poprzez zachowanie ich poufności, integralności, dostępności oraz zgodności z przepisami prawa</t>
  </si>
  <si>
    <t>ZSEU</t>
  </si>
  <si>
    <t>wychowawcy</t>
  </si>
  <si>
    <t xml:space="preserve">pogadanka na temat zachowania zasad bezpieczeństwa i higieny pracy w szkole, podczas drogi do szkoły i powrotu z niej, </t>
  </si>
  <si>
    <t>3 razy w roku szkolnym</t>
  </si>
  <si>
    <t>01 września 2026 - na pierwszym spotkaniu z wychowawcą</t>
  </si>
  <si>
    <t>nauczyciele poszczególnych przedmiotów</t>
  </si>
  <si>
    <t xml:space="preserve">omówienie regulaminów pracowni </t>
  </si>
  <si>
    <t>1 w roku szkolnym, , przypomnienie doraźnie, w miarę potrzeb</t>
  </si>
  <si>
    <t>wrzesień</t>
  </si>
  <si>
    <t xml:space="preserve">dyrekcja szkoły, nauczyciele </t>
  </si>
  <si>
    <t>próbna ewakuacja z budynku szkoły</t>
  </si>
  <si>
    <t>1 raz w roku szkolnym</t>
  </si>
  <si>
    <t>październik</t>
  </si>
  <si>
    <t>nauczyciel edb - klasy 1; nauczyciel edukacji zdrowotnej - klasy 2,3; wychowawcy - klasy 4,5</t>
  </si>
  <si>
    <t>zapoznanie z "Poradnikiem bezpieczeństwa" dostępnym na stronie gov.pl.</t>
  </si>
  <si>
    <t>25.09 - 16.10.2026</t>
  </si>
  <si>
    <t>dyrekcja</t>
  </si>
  <si>
    <t>wyeksponowanie materiałów instrukcji reagowania na zagrożenie atakiem z powietrza</t>
  </si>
  <si>
    <t>cały rok szkolny</t>
  </si>
  <si>
    <t xml:space="preserve">10.2026 - 06. 2027 </t>
  </si>
  <si>
    <t xml:space="preserve"> zajęcia z zakresu ochrony ludności i obrony cywilnej na podstawie materiałów rekomendowanych przez Komendę Miejską Państwowej Straży Pożarnej w Rybniku</t>
  </si>
  <si>
    <t>2 razy</t>
  </si>
  <si>
    <t>15.10 - 15.11.2026</t>
  </si>
  <si>
    <t xml:space="preserve">zapoznanie z procedurami: postępowania w sytuacjach kryzysowych i postępowania nauczyciela  w sytuacji zagrożenia ze strony osoby posiadającej niebezpiczne narzędzie lub przedmiot </t>
  </si>
  <si>
    <t>1 raz</t>
  </si>
  <si>
    <t>13.10 - 30.10.2026</t>
  </si>
  <si>
    <t>Szkoła informuje rodziców i opiekunów prawnych o zasadach bezpieczeństwa za pomocą następujących kanałów: 1. Zebrania z rodzicami – wychowawcy przedstawiają najważniejsze zasady bezpieczeństwa, omawiają procedury obowiązujące w szkole oraz przypominają o obowiązkach rodziców i opiekunów. 2. Dziennik elektroniczny – szkoła przekazuje komunikaty, informacje o zmianach procedur, zalecenia dotyczące bezpieczeństwa oraz odnośniki do dokumentów szkolnych. 3. Strona internetowa szkoły – publikuje się na niej wybrane procedury i informacje dotyczące bezpieczeństwa. 5. Indywidualny kontakt z rodzicami – w razie potrzeby wychowawca, pedagog, psycholog lub dyrektor przekazuje informacje dotyczące konkretnej sytuacji, z zachowaniem poufności. 6. Dokumenty i materiały informacyjne – rodzicom udostępnia się obowiązujące regulaminy, procedury i instrukcje, w tym dotyczące sytuacji kryzysowych oraz ochrony małoletnich.</t>
  </si>
  <si>
    <t>Rodzice i opiekunowie zgłaszają cel wizyty portierowi. Sprawy sekretariatu uczniowskiego załatwiane są w przedsionku: portier telefonicznie wzywa pracownika sekretariatu, a interesant nie wchodzi do budynku. Inne uzasadnione wizyty wymagają potwierdzenia i zgody na wejście; poruszanie się po szkole podlega kontroli.</t>
  </si>
  <si>
    <t>Serwisanci, dostawcy i usługodawcy zgłaszają się portierowi. Po potwierdzeniu celu wizyty i uprawnienia do wejścia są wpisywani do rejestru wejść i wyjść; przebywają wyłącznie w niezbędnych strefach.</t>
  </si>
  <si>
    <t xml:space="preserve">Prace wymagają wcześniejszego uzgodnienia z dyrekcją lub upoważnionym pracownikiem. Portier kontroluje wejście wykonawców, a ich wejścia i wyjścia są rejestrowane. </t>
  </si>
  <si>
    <t>Obowiązuje zakaz wstępu osób postronnych. Przedstawiciele instytucji, zaproszeni goście i inne osoby mające uzasadniony cel wizyty mogą wejść po weryfikacji i uzyskaniu zgody. Nie dopuszcza się swobodnego poruszania się po budynku.</t>
  </si>
  <si>
    <t>Osoby zewnętrzne zgłaszają się do portiera, który ustala cel wizyty i potwierdza możliwość jej realizacji. W przypadku spraw sekretariatu uczniowskiego portier telefonicznie wzywa pracownika sekretariatu do przedsionka; interesant pozostaje w przedsionku i nie wchodzi do budynku. Uczniowie przy wejściu okazują legitymację szkolną. Szkoła prowadzi rejestr wejść i wyjść osób zewnętrznych. Odnotowuje się dane niezbędne do kontroli wizyty, w szczególności datę, godzinę wejścia i wyjścia, cel wizyty oraz dane identyfikujące odwiedzającego w niezbędnym zakresie. Osoby postronne nie są wpuszczane do budynku. W razie braku potwierdzenia celu wizyty lub uprawnienia do wejścia portier wstrzymuje dostęp i zawiadamia upoważnionego pracownika. W sytuacji zagrożenia stosuje się szkolne procedury bezpieczeństwa.</t>
  </si>
  <si>
    <t>Dyrektor szkoły - Organizacja systemu kontroli dostępu, zatwierdzanie procedur, wyznaczanie odpowiedzialnych pracowników i nadzór nad dodatkowymi środkami bezpieczeństwa.
Wicedyrektorzy - Bieżący nadzór nad przestrzeganiem zasad i reagowanie na nieprawidłowości w zakresie powierzonych obowiązków.
Portier, pracownicy obsługi i sekretariatu - Portier kontroluje wejście, sprawdza legitymacje szkolne uczniów, ustala cel wizyty osób zewnętrznych, prowadzi rejestr wejść i wyjść oraz telefonicznie wzywa pracownika sekretariatu uczniowskiego do interesanta oczekującego w przedsionku. Sekretariat obsługuje te sprawy bez wpuszczania interesanta do budynku.
Nauczyciele i wychowawcy - Kontrola dostępu do sal podczas zajęć, przyjmowanie rodziców w uzgodnionych terminach, reagowanie na obecność osób nieuprawnionych.
Pracownik odpowiedzialny za sprawy gospodarcze i techniczne - Nadzór nad dostępem firm, dostawców i wykonawców, zabezpieczeniem robót oraz wydawaniem kluczy.
Wszyscy pracownicy - Przestrzeganie procedur, wzmożona czujność, ochrona środków dostępu i niezwłoczne zgłaszanie zagrożeń.</t>
  </si>
  <si>
    <t>Ewakuacja na zewnątrz z zagrożonego budynku</t>
  </si>
  <si>
    <t>880 uczniów,                        88 nauczcycieli i pozostałych pracowników szkoły</t>
  </si>
  <si>
    <t xml:space="preserve">1. Jedno n a siedem wejś niezabezpieczone przed powortem do budynku.                             2. Kilka nie zamkniętych dzrwi wewnątrz budynku, przy alarmie pożarowym.                                            3. W kilku miejscach korytarzy składowanie materiałów łątwopalnych (stoliki i krzesła).   </t>
  </si>
  <si>
    <t>Ćwiczenia przebiegły sprawnie. Główne cele w postaci sprawnego i szybkiego wyprowadzenia z budynku wszystkich ludzi zostały osiagnięte. Czas od ogłoszenia ewakuacji do wyjscia wszystkich z budynku  około 6 minut. W kontekście ewakuowania blisko 1000 osób czas jest bardzo dobry. Usprawnienia wymaga proces prowadzenia grupy przez cześć nauczycieli.</t>
  </si>
  <si>
    <t>Usunięcie z dróg ewakuacyjnych magazynowanych materiałów łatwopalnych.  Zaplanowano omówienie podczas najbliższej koferencji wiosków z ewakuacji oraz przeprwadzenie instruktażu z zakresu prowadzenia grupy i pozostałych elementów ewakuacji.</t>
  </si>
  <si>
    <t>Fizyczna kontrola raz na 3 m-ce przez portiera. Kontrola doraźna podczas użytkowania.</t>
  </si>
  <si>
    <t>Osoba kontrolująca zgłasza braki do pielęgniarki szkolnej. Pielęgniarka po zakupie przekazuje materiały osobie kontrolującej w celu uzupełnienia.</t>
  </si>
  <si>
    <t>portiernia szkola, portiernia hala, hala sportowa, sekretariat uczniowski, pokój nauczycielski, gabinet w-f, pracownia 8 D, pracownia 10 D, pracownia 2 D, pracownia 209 C, warsztat konserwatorów 011 A</t>
  </si>
  <si>
    <t>Uczniowie mają możliwość korzystania z pomocy psychologa stacjonarnie w gabinecie, poprzez e-dziennik, e-mail. Rodzice korzystają również z możliwości konsultacji telefonicznej. Uczniowie zgłaszają się na przerwach szkolnych lub umawiają się na 45 minutowe sesje wsparcia psychologicznego.</t>
  </si>
  <si>
    <t xml:space="preserve">W sytuacjach, które wymagają interwencji psychologicznej psycholog przerywa aktualne obowiązki w miarę możliwości tak, aby zabezpieczyć dobro uczniów i udziela wsparcia w kryzysie. </t>
  </si>
  <si>
    <t>W roku 2026 szkoła  ubiega się o  konieczność modernizacji i rozszerzenia monitoringu wewnętrznego  co zostało wpisane w wykazie niezbędnych prac remontowo inwestycyjnych na rok 2027</t>
  </si>
  <si>
    <t>System Procedur Bezpieczeństwa</t>
  </si>
  <si>
    <t>12.10.2026 r.</t>
  </si>
  <si>
    <t>zapewnienie bezpieczeństwa wychowankom/uczniom/pracownikom szkoły</t>
  </si>
  <si>
    <t>sekratariat szkoły, strona internetowa ZSP9, pokój nauczycielski, sekretariat szkoły i przedszkola, tablice infromacyjne dla uczniów na korytarzach szkolnych (fragmenty)</t>
  </si>
  <si>
    <t>ZSP09</t>
  </si>
  <si>
    <t>wychowawcy klas/grup</t>
  </si>
  <si>
    <t>prezentacje multimedialne, rozmowy kierowane, instruktaż, alarm próbny</t>
  </si>
  <si>
    <t>na początku roku szkolnego, w uzasadnionych sytuacjach w miarę potrzeb</t>
  </si>
  <si>
    <t>X 2026</t>
  </si>
  <si>
    <t>Rodzice inofrmowani są podczas zebrań z rodzicami, poprzez linki przesyłane dziennikiem elektronicznym, materiały ikonograficzne i teksty ogłoszeń wywieszane przy wejściu do placówki SP6 i P6</t>
  </si>
  <si>
    <t xml:space="preserve">P6:rodzice i opiekunowie prawni uczniów przebywają w strefi wejścia i tam odbierają dzieci
SP6: Rodzice/opiekunowie prawni, którzy  w uzasadnionych przypadkach (np. wizyta w sekretariacie, spotkanie z nauczycielem/specjalistą) wchodzą do szkoły poza „strefę wejścia” są zobowiązane do podania tej informacji na portierni. W miarę możliwości osoba przebywająca na portierni informuje sekretariat lub innego pracownika szkoły o osobie oczekującej i ustala gdzie odbędzie się spotkanie.
</t>
  </si>
  <si>
    <t>P6: legitymują się, w miarę możliwości okazują dokument związany z pracami, wcześniej ich przyjście jest ustalane;  stali dostawcy żywności wchodzą dzwoniąc dzwonkiem do drzwi zaplecza kuchennego
SP 6: W przypadku wejścia na teren placówki pozostałych osób zwanych dalej postronnymi muszą one zostać zarejestrowane w księdze wejść/wyjść. 
stali dostawcy żywności wchodzą dzwoniąc dzwonkiem do drzwi zaplecza kuchennego;
Zajęcia sportowe - opiekun/trener jako jedyna osoba dorosła wchodzi na teren placówki wraz z podopiecznymi; zajęcia/sptokania osób dorosłych - zwyczajowo podawana jest lista lub osoba organizująca spotkanie</t>
  </si>
  <si>
    <t>P6: legitymują się, w miarę możliwości okazują dokument związany z pracami, wcześniej ich pryjście jest ustalane
SP6: W przypadku wejścia na teren placówki pozostałych osób zwanych dalej postronnymi muszą one zostać zarejestrowane w księdze wejść/wyjść;  w przypadku osób do pracy w szczególnych warunkach - prace na dachu- otrzymujemy informacje mailowe z imieniem i nazwiskiem osób planowanych do wejścia na teren szkoły</t>
  </si>
  <si>
    <t xml:space="preserve">Po okazaniu dokumetu tożsamości i podaniu celu wizyty;  W miarę możliwości osoba przebywająca na portierni/ przy wejściu do przedszkola informuje sekretariat lub innego pracownika szkoły o osobie oczekującej i ustala gdzie odbędzie się spotkanie.
</t>
  </si>
  <si>
    <t xml:space="preserve">okazanie dowodu osobistego ,godzina wejścia,powód wejscia </t>
  </si>
  <si>
    <t>Za wstęp osób z zewnątrz odpowiada pani woźna kontrolując dokumenty  osoby wchodzącej do budynku podającej powód wejscia.</t>
  </si>
  <si>
    <t>alarm p.poż.</t>
  </si>
  <si>
    <t>Uczniowie/ wychowankowie i pracownicy ZSP9</t>
  </si>
  <si>
    <t>utrwalać procedury</t>
  </si>
  <si>
    <t>Ćwiczenie procedur zgodnie z harmonogramem</t>
  </si>
  <si>
    <t>1.10.2026r.</t>
  </si>
  <si>
    <t>kuchnia,sala gimnastyczna,portiernia ,pokój nauczycielski,pomieszczenie socjalne,sale dydaktyczne</t>
  </si>
  <si>
    <t xml:space="preserve">sprawdzanie przed użyciem/wyjściem </t>
  </si>
  <si>
    <t>apteka</t>
  </si>
  <si>
    <t>zgłoszenie ustne/ pisemne</t>
  </si>
  <si>
    <t>Plan pracy specjalistów ułożony jest w taki sposób, by w godzinach pracy szkoły była dostępna chociaż jedna z tych osób</t>
  </si>
  <si>
    <t>5790,00 defibrylator</t>
  </si>
  <si>
    <t>Regulamin organizowania wyjść, spacerów i wycieczek</t>
  </si>
  <si>
    <t>zasady organizacji pobytu dzieci poza budynkiem przedszkola</t>
  </si>
  <si>
    <t>Regulamin korzystania ze sprzętu ogrodowego i ogrodu</t>
  </si>
  <si>
    <t>zasady bezpiecznej zabawy w ogrodzie przedszkolnym oraz regulacja dot. osób, które mogą z ogrodu korzystać</t>
  </si>
  <si>
    <t xml:space="preserve">Polityka Bezp. Danych </t>
  </si>
  <si>
    <t>Regulacje dot. przetwarzania danych osob, publikacji wizerunku</t>
  </si>
  <si>
    <t>tablica informacyjna</t>
  </si>
  <si>
    <t>Procedura postępowania w razie wypadku dziecka</t>
  </si>
  <si>
    <t>zasady reagowania w sytuacji wypadku oraz etapy postępowania powypadkowego</t>
  </si>
  <si>
    <t>Procedura dot. zdrowych i bezpiecznych warunków przebywania dzieci w przedszkolu</t>
  </si>
  <si>
    <t>określenie zasad i warunków bhp pobytu dzieci w placówce</t>
  </si>
  <si>
    <t>Procedura odbioru dziecka z przedszkola</t>
  </si>
  <si>
    <t>szczegółowe wytyczne, kto i pod jakim warunkiem może odebrać dziecko z placówki</t>
  </si>
  <si>
    <t>tablica informacyjna, strona www,BiP</t>
  </si>
  <si>
    <t>Instrukcja postępowania z kluczami - zabezpieczenie pomieszczeń</t>
  </si>
  <si>
    <t>regulacje dot. przekazywania kluczy pomiędzy pracownikami placówki oraz wykaz osób odpowiedzialnych za ich posiadanie oraz zamykanie i otwieranie przedszkola</t>
  </si>
  <si>
    <t>System SZBI</t>
  </si>
  <si>
    <t>zasady regulujące bezpieczeństwo przekazywania informacji</t>
  </si>
  <si>
    <t>BiP</t>
  </si>
  <si>
    <t>zasady regulujące funkcjonowanie placówki</t>
  </si>
  <si>
    <t>strona www, BiP, tablica informacyjna</t>
  </si>
  <si>
    <t>Procedura antymobbingowa</t>
  </si>
  <si>
    <t>zasady postęowania w przypadku wystąpienia mobbingu</t>
  </si>
  <si>
    <t xml:space="preserve">zasady postępowania w wypadku wystąpienia przemocy </t>
  </si>
  <si>
    <t>Instrukcja PPOŻ</t>
  </si>
  <si>
    <t>określenie zasad w przypadku wystąpienia pożaru</t>
  </si>
  <si>
    <t>szatnia</t>
  </si>
  <si>
    <t>Procedura postępowania z dzieckiem przejawiającym zachowania agresywne</t>
  </si>
  <si>
    <t>określenie zasad postępowania z dzieckiem agresywnym</t>
  </si>
  <si>
    <t>pokój nauczycielski, tablica informacyjna</t>
  </si>
  <si>
    <t>P07</t>
  </si>
  <si>
    <t>wychowawca/nauczyciel/psycholog/pedagog/dyrektor</t>
  </si>
  <si>
    <t>pogadanka; filmy edukacyjne</t>
  </si>
  <si>
    <t>każdorazowo w sytuacji kryzysowej/konfliktowej; przed każdym wyjściem/wyjazdem</t>
  </si>
  <si>
    <t xml:space="preserve">tak; dodatkowo w razie konieczności jeszcze indywidualnie </t>
  </si>
  <si>
    <t>we wrześniu przy tworzeniu kontraktów grupy oraz tygodniu o relacjach rówieśniczych</t>
  </si>
  <si>
    <t>informacje o zasadach  dot. bezpieczeństwa przypominane są każdorazowo na zebraniach ; procedury bezpieczeństwa są do wglądu na tabliach informacyjnych oraz stronie www; dodatkowo na bieżąco są przekazywane drogą mailową</t>
  </si>
  <si>
    <t>tak, podpisem na liście przyjęcia do wiadomości i stosowania</t>
  </si>
  <si>
    <t>nie, choć przypominane są każdorazowo na odprawach i zebraniach</t>
  </si>
  <si>
    <t>drzwi do placówki są zamknięte; rodzice wchodzą do środka używając kart dostępu, dodatkowo pracownicy AO pełnią dyżury w szatni</t>
  </si>
  <si>
    <t xml:space="preserve"> drzwi są zamknięte; osoba postronna dzwoni, a wtedy drzwi otwiera pracownik przedszkola; osoby takie weryfikowane są na podstawie ewentualnych identyfikatorów </t>
  </si>
  <si>
    <t>drzwi są zamknięte-otwierane przez pracownika; weryfikowane są ewentualne identyfikatory osób postronnych</t>
  </si>
  <si>
    <t>drzwi są otwierane przez pracownika; osoba ta nie jest wpuszczana na teren przedszkola, zostaje w wiatrołapie; dyrekcja proszona jest do rozmowy z taką osobą</t>
  </si>
  <si>
    <t>Drzwi otwierane są przez pracownika przedszkola; osoba taka zatrzymywana jest w wiatrołapie; na podstawie identyfikatora jest weryfikowana, rozmowy z dyrekcją; ci, którzy mają kontakt z dziećmi weryfikowani są przez rejestr sprawców; przy odbiorze dzieci weryfikacja odbywa się na podstawie upoważnień oraz serii dowodu osobistego</t>
  </si>
  <si>
    <t>Panie pełniące dyżur w szatniach, woźny, p. Intendent oraz dyrekcja, wspomagani przez nauczycieli odpowiadają za wpuszczanie osób do budynku i ich weryfikację   zwłaszcza w zakresie odbioru dzieci z placówki</t>
  </si>
  <si>
    <t>wszyscy wychowankowie oraz pracownicy przedszkola</t>
  </si>
  <si>
    <t>brak domkniętych drzwi w jednej z sal</t>
  </si>
  <si>
    <t>sprawdzić zamknięcie drzwi</t>
  </si>
  <si>
    <t>wyregulowanie drzwi</t>
  </si>
  <si>
    <t>sale dziecięce, hole</t>
  </si>
  <si>
    <t>przegląd 2 x w roku</t>
  </si>
  <si>
    <t>zakup przez dyrekcję</t>
  </si>
  <si>
    <t>poprzez rodzica lub wychowawcę</t>
  </si>
  <si>
    <t xml:space="preserve">natychmiastowe wsparcie, poprzez:wejście do grupy, pogadanki z dziećmi, instruktaż dla nauczycieli, konsultacje z rodzicami </t>
  </si>
  <si>
    <t>Tak, na awaryjne naprawy, na malowanie sal, na cyklinowanie parkietu.Każdorazowo otrzymywałam zgodę i wsparcie finansowe z UM.</t>
  </si>
  <si>
    <t>zasady ochrony danych osobowych</t>
  </si>
  <si>
    <t>pokój dyrektora</t>
  </si>
  <si>
    <t>zasady zapewnienia bezpieczeństwa dzieciom, ochrona przed krzywdzeniem</t>
  </si>
  <si>
    <t>strona internetowa przedszkola, BIP, tablica informacyjna w holu przedszkola</t>
  </si>
  <si>
    <t>Bezpieczeństwo zabaw w ogrodzie, podczas spacerów i wycieczek</t>
  </si>
  <si>
    <t>zasady zachowania dzieci i pracowników podczas wyjść poza budynek</t>
  </si>
  <si>
    <t>strona internetowa przedszkola,  tablica informacyjna w holu przedszkola</t>
  </si>
  <si>
    <t>Procedura przyprowadzania i odbierania dzieci</t>
  </si>
  <si>
    <t>zasady zachowania rodziców i pracowników podczas przyprowadzania i odbierania dzieci</t>
  </si>
  <si>
    <t>strona internetowa przedszkola, tablica informacyjna w holu przedszkola</t>
  </si>
  <si>
    <t>zasady postępowania na wypadek pożaru, zasady ewakuacji</t>
  </si>
  <si>
    <t>hol w przedszkolu</t>
  </si>
  <si>
    <t>Statut przedszkola</t>
  </si>
  <si>
    <t>organizacja i cele działalności przedszkola, prawa i obowiązki dzieci oraz rodziców, zasady organizacji pracy, rekrutacji</t>
  </si>
  <si>
    <t>strona internetowa, tablica informacyjna w holu przedszkola, BIP</t>
  </si>
  <si>
    <t>zasady funcjonowania systemu kamer, udostępniania nagrań</t>
  </si>
  <si>
    <t>strona internetowa, tablica informacyjna w holu przedszkola</t>
  </si>
  <si>
    <t>Regulamin korzystania z sali zajęć</t>
  </si>
  <si>
    <t>zapewnienie bezpieczeństwa dzieciom i nauczycielom, dbałość o mienie placówki</t>
  </si>
  <si>
    <t>wszystkie sale zajęć</t>
  </si>
  <si>
    <t>P21</t>
  </si>
  <si>
    <t xml:space="preserve"> nauczyciele</t>
  </si>
  <si>
    <t>ustnie, wizualnie, poprzez praktyczne działanie - podczas planowanych zajęć, ćwiczeń, wyjść do ogrodu, wycieczek; podczas spotkań ze służbami mundurowymi (straż pożarna, policja, straż miejska, medycy)</t>
  </si>
  <si>
    <t>zapoznanie co najmniej 1 raz w roku, przypominanie i utrwalanie - na bieżąco podczas codziennych zajęć w przedszkolu</t>
  </si>
  <si>
    <t>wrzesień 2026 r.</t>
  </si>
  <si>
    <t>na spotkaniach z rodzicami, poprzez stronę internetową, BIP, tablicę informacyjną w holu przedszkola, poprzez wysyłanie wiadomości na grupy dla rodziców</t>
  </si>
  <si>
    <t>tak, poprzez podpis pracownika</t>
  </si>
  <si>
    <t>kilka razy w roku podczas narad</t>
  </si>
  <si>
    <t>wstęp do budynku w wyznaczonych strefach lub po wcześniejszym umówieniu  z nauczycielem, dyrekcją</t>
  </si>
  <si>
    <t>wejście do budynku następuje po zgłoszeniu celu wizyty pracownikowi przedszkola, osoby te przebywają tylko w wyznaczonym miejscu pod nadzorem pracownika placówki</t>
  </si>
  <si>
    <t>wstęp tylko w celach służbowych za zgodą dyrekcji z osobą towarzyszącą - pracownikiem przedszkola</t>
  </si>
  <si>
    <t>wejście wyłącznie poprzez poprzez wyznaczone wejście główne, po wcześniejszym zgłoszeniu celu wizyty pracownikowi przedszkola i pod jego nadzorem (całkowity zakaz samodzielnego przemieszczania się po terenie przedszkola)</t>
  </si>
  <si>
    <t>okazanie legitymacji służbowej, dowodu osobistego, rejestracja w Ewidencji wejść i wyjść</t>
  </si>
  <si>
    <t>Wszyscy pracownicy w przedszkolu monitorują osoby przychodzące do placówki. Główne drzwi wejściowe są zamknięte, otwierane są tylko poprzez naciśnięcie przycisku od wewnątrz lub poprzez domofon. Dyrektor odpowiada za kontrole osób trzecich w rejestrach prawnych.</t>
  </si>
  <si>
    <t>wszyscy pracownicy i dzieci</t>
  </si>
  <si>
    <t>zwrócono uwagę na nieskładowanie żadnych materiałów na drogach ewakuacyjnych</t>
  </si>
  <si>
    <t>ewakuacja przebiegła sprawnie, bez zakłóceń</t>
  </si>
  <si>
    <t>przypomnienie wszystkim pracownikom i dzieciom najważniejszych zasad ewakuacji, usunięto rzeczy pozostawione na drodze ewakuacyjnej</t>
  </si>
  <si>
    <t>4 sale zajęć, kuchnia, warsztat woźnego, pokój nauczycielski</t>
  </si>
  <si>
    <t>2 razy w roku przegląd apteczek przez wyznaczonego pracownika przedszkola</t>
  </si>
  <si>
    <t>zakup w aptece brakujących artykułów</t>
  </si>
  <si>
    <t>poprzez wychowawców grup lub bezpośrednio w gabinecie psychologa</t>
  </si>
  <si>
    <t>w sytuacjach kryzysowych psycholog jest dostępny w placówce (wezwanie telefoniczne)</t>
  </si>
  <si>
    <t xml:space="preserve">30.06.2026 r. </t>
  </si>
  <si>
    <t xml:space="preserve">Celem SZBI jest:
a) zapewnienie poufności, integralności i dostępności w procesach edukacyjnych, administracyjnych oraz technicznych,
b) zapewnienie zgodności z RODO, ustawą o ochronie danych osobowych oraz innymi przepisami prawa,
c) ograniczenie ryzyka wystąpienia incydentów niebezpiecznych,
d) zapewnienie ciągłości działania placówki w obszarze przetwarzania informacji,
e) podnoszenie świadomości personelu w zakresie ochrony danych osobowych i informacji.
SZBI obejmuje w szczególności: politykę, procedury, wytyczne, zasady, instrukcje, rejestry i ewidencje oraz wzory i formularze.
</t>
  </si>
  <si>
    <t>Nie  
(zgodnie z zaleceniem Inspektora Danych Osobowych w UM)</t>
  </si>
  <si>
    <t>sekretariat, biblioteka, gabinet pedagoga</t>
  </si>
  <si>
    <t xml:space="preserve">Regulamin przebywania uczniów, rodziców/opiekunów prawnych i osób trzecich na terenie Zespołu Szkolno-Przedszkolnego nr 5 w Rybniku </t>
  </si>
  <si>
    <t xml:space="preserve">01.09.2026 r. </t>
  </si>
  <si>
    <t xml:space="preserve">30.09.2026 r. </t>
  </si>
  <si>
    <t xml:space="preserve">Zasady określone w niniejszym Regulaminie dotyczą wejścia oraz przebywania uczniów, rodziców/opiekunów prawnych i osób trzecich na terenie szkoły. </t>
  </si>
  <si>
    <t>strona internetowa szkoły, sekretariat szkoły, gablota informacyjna w holu głównym budynku</t>
  </si>
  <si>
    <t xml:space="preserve">Standardy Ochrony Małoletnich </t>
  </si>
  <si>
    <t xml:space="preserve">14.08.2024 r. </t>
  </si>
  <si>
    <t xml:space="preserve">9.09.2026 r. </t>
  </si>
  <si>
    <t xml:space="preserve">Standardy ochrony małoletnich to zbiór zasad i procedur, mających na celu ochronę dzieci przed wszelkimi formami krzywdzenia, zaniedbania, wykorzystania czy przemocy. Standardy stanowią uzupełnienie dotychczasowych praktyk ochrony uczniów o wystandaryzowane zasady i procedury skutecznej profilaktyki i sprawnego reagowania na każdy przejaw przemocy wobec dzieci. </t>
  </si>
  <si>
    <t>Standardy ochrony uczniów w wersji skróconej i dostosowanej do wieku uczniów oraz specyfiki szkoły i przedszkola są dostępne na stronie internetowej szkoły i przedszkola oraz dostępne w szkole i przedszkolu na gazetkach informacyjnych, w sekretariacie szkoły, gabinecie psychologa, pedagoga i bibliotece.</t>
  </si>
  <si>
    <t xml:space="preserve">Instrukcja bezpieczeństwa pożarowego </t>
  </si>
  <si>
    <t xml:space="preserve">sierpień 2012 r. </t>
  </si>
  <si>
    <t xml:space="preserve">wrzesień 2025 r. </t>
  </si>
  <si>
    <t>podstawa prawna: § 6 Rozporządzenia Ministra Spraw Wewnętrznych z dn. 7 czerwca 2010 r. w sprawie ochrony przeciwpożarowej budynków, innych obiektów budowlanych i terenów</t>
  </si>
  <si>
    <t>sekretariat, skrzynka ppoż obok wejścia głównego do budynku</t>
  </si>
  <si>
    <t>ZSP05</t>
  </si>
  <si>
    <t>Wychowacy, nauczyciele, Dyrekcja</t>
  </si>
  <si>
    <t>informacje przekazywane są w formie ustnej, graficznej (np. plakaty, gazetki informacyjne), w formie gier i zabaw, wspólnych projektów, konkursów, warsztatów, apeli</t>
  </si>
  <si>
    <t>na każdej lekcji organizacyjnej z początkiem roku szkolnego</t>
  </si>
  <si>
    <t xml:space="preserve">wrzesień 2026 r. </t>
  </si>
  <si>
    <t xml:space="preserve">1. informacje wysyłane poprzez dziennik elektroniczny 2. strona internetowa 3. zebrania z rodzicami 4. tablica ogłoszeń budynku </t>
  </si>
  <si>
    <t>Rodzice/opiekunowie prawni/osoby trzecie /interesanci mogą korzystać z wejścia głównego i wchodzą do szkoły wyłącznie w ważnych i uzasadnionych sprawach. Osoby na wózku inwalidzkim i z inną niepełnosprawnością ruchową korzystają z podjazdu i wejścia do szkoły od strony parkingu. Wejście rodziców/opiekunów prawnych/osób trzecich /interesantów do placówki odbywa się:
a) wyłącznie przez wyznaczone wejście główne,
b) po zgłoszeniu celu wizyty pracownikowi placówki - należy w Rejestrze wejść i wyjść osób postronnych czytelnie wpisać: swoje imię i nazwisko, datę oraz godzinę wej-ścia/wyjścia, a także cel wizyty.
c) pod nadzorem pracownika placówki.
Osoba wchodząca na teren szkoły nie może zakłócać toku pracy szkoły.
Osoby wchodzące na teren szkoły mają zakaz wchodzenia w strefy dla uczniów ze względu na bezpieczeństwo dzieci.</t>
  </si>
  <si>
    <t>Wejście osób trzecich /interesantów do placówki odbywa się:
a) wyłącznie przez wyznaczone wejście główne,
b) po zgłoszeniu celu wizyty pracownikowi placówki - należy w Rejestrze wejść i wyjść osób postronnych czytelnie wpisać: swoje imię i nazwisko, datę oraz godzinę wej-ścia/wyjścia, a także cel wizyty.
c) pod nadzorem pracownika placówki.
Osoba wchodząca na teren szkoły nie może zakłócać toku pracy szkoły.
Osoby wchodzące na teren szkoły mają zakaz wchodzenia w strefy dla uczniów ze względu na bezpieczeństwo dzieci.</t>
  </si>
  <si>
    <t>j.w.</t>
  </si>
  <si>
    <t>Osoby korzystające z pomieszczeń Zespołu na podstawie umów najmu, użyczenia lub innych tytułów prawnych są zobowiązane do przestrzegania Regulaminu, zasad bezpieczeństwa oraz postanowień zawartej umowy.</t>
  </si>
  <si>
    <t>Wejście do budynku odbywa się wejściem głównym. Po zgłoszeniu celu wizyty pracownikowi placówki, pełniącemu dyżur na portierni, osoba z zewnątrz bezwzględnie rejestruje swoje wejście w Rejestrze wejść i wyjść osób postronnych. Osoba taka zobowiązana jest czytelnie wpisać: swoje imię i nazwisko, datę oraz godzinę wej-ścia/wyjścia, a także cel wizyty. Osoba taka może poruszać po placówce tylko w obecności pracownika placówki.</t>
  </si>
  <si>
    <t>Kontolę dostępu do placówki sprawuje pracownik pełniący dyżur w portierni. Poprzez zgłoszenie celu wizyty, nakazanie wpisu do rejestru wejść. Nadzorowanie wizyty osoby z zewnątrz.</t>
  </si>
  <si>
    <t>30.09.2025 r.</t>
  </si>
  <si>
    <t>ćwiczenia z zakresu praktycznego sprawdzenia organizacji oraz warunków ewakuacji</t>
  </si>
  <si>
    <t>uczniowie, pracownicy pedagogiczni, pracownicy administracji i obsługi</t>
  </si>
  <si>
    <t>znajomość zasad ewakuacji: dobra, przestrzeganie zasad ewakuacji: prawidłowe, tempo ewakuacji: właściwe, inne uwagi, zalecenia: brak</t>
  </si>
  <si>
    <t>24.08.2026 r.</t>
  </si>
  <si>
    <t>przegląd apteczek, co 3 miesiące</t>
  </si>
  <si>
    <t>1. Mała sala gimnastyczna, 2. Duża sala gimnastyczna, 3. Świetlica, 4. Kuchnia, 5. Woźny, 6. Konserwator, 7. Przedszkole, 8. Sala nr 34, 9. Pokój nauczycielski, 10-13. Sala nr 9, 31, 45,48, 14. Gabinet wicedyrektora</t>
  </si>
  <si>
    <t>Uczeń zgłasza się do psychologa z własnej inicjatywy, samodzielnie, bezpośrednio w gabinecie psychologa lub za pośrednictwem rodziców/opiekunów prawnych, wychowawców, nauczycieli oraz innych specjalistów. Pomoc jet udzielana zgodnie z indywidualnymi potrzebami ucznia, z zachowaniem zasad poufności, z uwzględnieniem obowiązujących procedur prawa i procedur ochrony małoletnich.</t>
  </si>
  <si>
    <t>W sytuacjach wymagających pilnej interwencji uczniom zapewnia się niezwłoczną pomoc i wsparcie ze strony szkoły, w czególności psychologa, pedagoga, wychowawcy, nauczyciela lub dyrekcji szkoły. Działania podejmowane są stosownie do charakteru i stopnia zagrożenia, zgodnie z obowiązującymi procedurami szkolnymi i standardami ochrony małoletnich.</t>
  </si>
  <si>
    <t>VI.2026</t>
  </si>
  <si>
    <t xml:space="preserve">1. Przegląd planów ewakuacyjnych                                 2. Organizacja i warunki ewakuacji                                           3. Wyposażenie w podręczny sprzęt gaśniczy   4. Zasady zaznajamiania pracowników z przepisami przeciwpożarowymi    </t>
  </si>
  <si>
    <t>sekretariat szkoły, skrzynka obok gaśnicy przy wejściu głównym budynku szkoły</t>
  </si>
  <si>
    <t>Zasady postępowania ewakuacyjnego na wypadek pożaru osób niepełnosprawnych</t>
  </si>
  <si>
    <t>sekretariat szkoły</t>
  </si>
  <si>
    <t>Plan obrony cywilnej</t>
  </si>
  <si>
    <t>IV 2007</t>
  </si>
  <si>
    <t xml:space="preserve"> 05.03.2008 r.  część graficzna planu, zmiana sygnałów alarmowych, zmiana definicji stanów gotowości obronnej, opracowanie planu przyjęcia ludności ewkuowanej                                   27.07.2009 r. opracowanie planu uruchomienia izolatorium.  Aktualizacja części graficznej planu. Aktualizacja danych szkoły.</t>
  </si>
  <si>
    <t>1. Ocena zagrożenia i zamiar realizacji zadań OC                               2. Plan ewakuacji.                               3. Plan zabezpieczenia logistycznego działań obrony cywilnej.                                     4. Działania obrony cywilnej w procesie osiągania wyższych stanów gotowości obronnej                           5. Plan przyjęcia mieszkańców doraźnie ewakuowanych z terenu miasta</t>
  </si>
  <si>
    <t>Notatka uzgodnień - Wojskowe Centrum Rekrutacji w Rybniku</t>
  </si>
  <si>
    <t>W przypadku ogłoszenia mobilizacji lub wybuchu wojny Wojskowe Centrum Rekrutacji w Rybniku planuje wykorzystanie obiektu SP 34 w Rybniku na potrzeby własne</t>
  </si>
  <si>
    <t>System Kontroli Zarządczej</t>
  </si>
  <si>
    <t>co roku</t>
  </si>
  <si>
    <t>Całościowy system zarządzania jakością, bezpieczeństwem i finansami szkoły</t>
  </si>
  <si>
    <t>Procedura udzielania pomocy psychologiczno pedagogicznej</t>
  </si>
  <si>
    <t>2026 aktualizacja co roku</t>
  </si>
  <si>
    <t>1. Formy udzielania pomocy                                           2. Zadania Dyrektora                     3. Zadania koordynatorów                   4. Skład i zadania zespołu.                                         Pomoc psychologiczno-pedagogiczna udzielana uczniowi w szkole, rozpoznanie i zaspokajanie indywidualnych potrzeb  psychofizycznych ucznia.</t>
  </si>
  <si>
    <t>Informacja w gabinetach psychologa, pedagoga, pedagoga specjalnego</t>
  </si>
  <si>
    <t>Procedura przechowywania telefonów komórkowych i innych osobistych urządzeń elektronicznych uczniów na terenia szkoły</t>
  </si>
  <si>
    <t>aktualna</t>
  </si>
  <si>
    <t xml:space="preserve">Informacja o przechowywaniu telefonów komórkowych i innych urządzeń </t>
  </si>
  <si>
    <t>w statucie, BIP SP 34</t>
  </si>
  <si>
    <t>1. Sekretariat szkoły                                                    2. Poinformowanie uczniów przez wychowawców</t>
  </si>
  <si>
    <t>Procedura postępowania w przypadku agresywnego zachowania ucznia</t>
  </si>
  <si>
    <t xml:space="preserve">1.Reagowanie doraźne                 2. Działania informacyjne i dokumentacyjne.                             3. Konsekwencje i środki wychowawcze.                            4. Działania wychowawcze i pomoc psychologiczno-pedagogiczna                  </t>
  </si>
  <si>
    <t>1. Sekretaria szkolny                                                2. Pedagog, psycholog, pedagog specjalny                            3. Koordynatorzy                                                                 4. Opiekunowie prawni poprzez dziennik elektroniczny</t>
  </si>
  <si>
    <t>Procedura zgłoszeń wewnętrznych i podejmowania działań następczych w SP 34 w Rybniku</t>
  </si>
  <si>
    <t>Korupcja, zamówienia publiczne, ochrona konsumentów, ochrona prywatności danych osobowych</t>
  </si>
  <si>
    <t>sekretariat szkolny</t>
  </si>
  <si>
    <t>Ochrona Nieletnich w szkole</t>
  </si>
  <si>
    <t>1. Sekretariat szkolny                                                2. Pedagog, psycholog, pedagog specjalny                            3. Koordynatorzy                                                                 4. Opiekunowie prawni poprzez dziennik elektroniczny</t>
  </si>
  <si>
    <t>Procedura podejrzenia lub ujawnienia cyberprzemocy</t>
  </si>
  <si>
    <t>1. Przyjęcie zgłoszeń i wstępna reakcja.                                        2. Zabezpieczenie dowodów.                                              3. Ustalenia okoliczności, działania techniczne.                       4. Konsekwencje i profilaktyka.</t>
  </si>
  <si>
    <t>Procedura postępowania z dzieckiem przewlekle chorym</t>
  </si>
  <si>
    <t xml:space="preserve">Opierają się na współpracę rodziców, dyrektora oraz kadry pedagogicznej, zgodnie z przepisami Prawa </t>
  </si>
  <si>
    <t>Działania i profilaktyka w przypadku naruszenia nietykalności i godności osobistej pracownika szkoły</t>
  </si>
  <si>
    <t xml:space="preserve">Procedura Polityki Zarządzania Bezpieczeństwem Informacji </t>
  </si>
  <si>
    <t xml:space="preserve">Wytyczne Urzędu Ochrony Danych Osobowych w zakresie nieujawniania na stronach BIP dokumentacji związanej z zabezpieczeniem informacji i danych osobowych </t>
  </si>
  <si>
    <t xml:space="preserve">Procedura postępowania  w sytuacjach kryzysowych </t>
  </si>
  <si>
    <t>2023</t>
  </si>
  <si>
    <t>Współdziałanie ze służbami, strażami i inspekcjami oraz innymi podmiotami przy monitorowaniu, zapobieganiu , reagowaniu i usuwaniu skutków zagrożeń w szkole.</t>
  </si>
  <si>
    <t>SP34</t>
  </si>
  <si>
    <t xml:space="preserve">1. Dyrektor szkoły                    2. Nauczyciele w tym wychowawcy klas                                </t>
  </si>
  <si>
    <t>1. informacja w dzienniku elektronicznym              2. Zgody rodziców oraz informacje o zasadach ( np.. Bezpiecznej drogi do szkoły lub wycieczek szkolnych)                    3."Pogadanka" i instruktaż            4.Formy wizualne(Regulaminy na ścianach)      5.Filmy i prezentacje multimedialne       6.Próba ewakuacyjna:Praktyczne ćwiczenie przeciwpożarowe       7.Szkolenia z zakresu pierwszej pomocy        8.Regulamin z bezpiecznego korzystania z boiska szkolnego.</t>
  </si>
  <si>
    <t>1. Wg potrzeb.                     2. Zgodnie z aktualizacjami.                            3. W przypadku naruszenia procedur bezpieczeństwa.</t>
  </si>
  <si>
    <t xml:space="preserve">Rodzice oraz opiekunowie prawni informowani są na bieżąco poprzez dziennik elektroniczny, informacje na stronie internetowej BIP szkoły, poczcie elektronicznej lub kontakt telefoniczny, podczas zebrań z wychowawcą, poprzez statut szkoły oraz regulaminy wewnętrzne. </t>
  </si>
  <si>
    <t>częściowo</t>
  </si>
  <si>
    <t>Rejestr wejść i wyjść w przypadkach szczególnych ( złe samopoczucie ucznia/ uczennicy, zaopiekowanie higieniczne ucznia/uczennicy ( w przypadku zmoczenia, nietrzymania stolca)</t>
  </si>
  <si>
    <t>Rejestr wejść i wyjść, zaświadczenie o niekaralności, zaświadczenie o niefigurowaniu w rejestrze przestępców seksualnych,  zawarte umowy na świadczenie usług</t>
  </si>
  <si>
    <t>Rejestr wejść i wyjść, zawarte umowy na wykonanie robót budowlano konserwacyjnych.</t>
  </si>
  <si>
    <t>Policja po okazaniu legitymacji policyjnych, doraźna pomoc medyczna ( karetka)</t>
  </si>
  <si>
    <t>Wpis do rejestru wejść i wyjść, opis celu wizyty, weryfikowacja za okazaniem dowodu osobistego do wglądu.</t>
  </si>
  <si>
    <t>Woźna, w razie potrzeby sprzątaczki, w zakresie rejestru wejść i wyjść oraz weryfikacji osobistej za okazaniem dowodu osobistego odwiedzającego</t>
  </si>
  <si>
    <t>wszyscy pracownicy oraz uczniowie szkoły</t>
  </si>
  <si>
    <t>Działanie przeprowadzone prawidłowo</t>
  </si>
  <si>
    <t>1. Gabinet medyczny.                      2. Pokój nauczycielski.              3. Portiernia.            4. Kuchnia.                                             5. Świetlica szkolna.                             6. Konserwator.                           7. Segment sportowy.                    8. Korytarz</t>
  </si>
  <si>
    <t>2 x w roku</t>
  </si>
  <si>
    <t>Na bieżąco wg potrzeb: bandaże, gaziki sterylne, plastry, płyn do okażania</t>
  </si>
  <si>
    <t>8 pracowników oraz każdy wychowawca klasy</t>
  </si>
  <si>
    <t>1. Bezpośrednio do gabinetów specjalistów.                2. Dyrektorowi lub wicedyrektorowi.                            3. Wychowawcy klasy</t>
  </si>
  <si>
    <t>Praca specjalistów nauczycieli skoordynowana w sposób zapewniający ciągły dostęp do pomocy</t>
  </si>
  <si>
    <t xml:space="preserve"> 1. Awaryjne usunięcie przecieku na dachu Sali gimnastycznej -TAK, 2. Zamontowanie dodatkowych kamer  monitoringu szkolnego - TAK, 3. Remont i naprawa zniszczonych urządzeń wyposażenia siłowni przy szkole - TAK, 4. Usuniecie awarii instalacji wodnej i kanalizacyjnej - TAK</t>
  </si>
  <si>
    <t>wrzesień 2017</t>
  </si>
  <si>
    <t>nie było aktualizacji</t>
  </si>
  <si>
    <t>zagrożenia zewnętrzne: wtargnięcie napastnika, ładunek wybuchowy, podejrzany pakunek, skażenie chemiczne i biologiczne; zagrożenie wewnętrzene: zachowania agresywne, substancje psychoaktywne, kradziez lub wymuszenia, pedofilia, pornografia, prostytucja, niepokojące zachowania seksualne, wypadek ucznia; zagrożenia bezpieczeństwa cyforwego</t>
  </si>
  <si>
    <t>II LO</t>
  </si>
  <si>
    <t>wychowawca</t>
  </si>
  <si>
    <t>ustnej</t>
  </si>
  <si>
    <t>pierwsze dwa tygodnie września</t>
  </si>
  <si>
    <t>na pierwszym zebraniu oganizacyjnym na początku września, przekaz słowny</t>
  </si>
  <si>
    <t>IILO</t>
  </si>
  <si>
    <t>wpis w rejestrze wejść na portierni</t>
  </si>
  <si>
    <t>zgodnie z SZBI</t>
  </si>
  <si>
    <t>brak osoby odpowiedzialnej za  stałą kontolę osób z zewnątrz</t>
  </si>
  <si>
    <t>próbna ewakuacja budynku</t>
  </si>
  <si>
    <t>ewakuacja przebiegła bez zastrzeżeń</t>
  </si>
  <si>
    <t>pracownia chemiczna, fizyczna, pokój nauczycielski, zaplecze kuchenne, gab. wf, gab pielęgniarki</t>
  </si>
  <si>
    <t>raz na rok</t>
  </si>
  <si>
    <t>zakup</t>
  </si>
  <si>
    <t xml:space="preserve">przyjście do gabinetu </t>
  </si>
  <si>
    <t>pomoc jest udzielana natychmniastowo w godzinach pracy psychologów</t>
  </si>
  <si>
    <t xml:space="preserve">Statut </t>
  </si>
  <si>
    <t>29.11.2017 r.</t>
  </si>
  <si>
    <t xml:space="preserve">27.06.2024r. </t>
  </si>
  <si>
    <t>sposób realizacji zadań, sposób sprawowania opieki nad dziećmi, zasady przyprowadzania i odprowadzania dzieci, formy współdziałania z rodzicami, prawa i obowiązki rodziców, organy przedszkola, organizacja i czas pracy przedszkola, zasady odpłątności, zakres zadań pracowników, prawa i obowiązki dzieci</t>
  </si>
  <si>
    <t>BIP, strona internetowa przedszkola, kancelaria</t>
  </si>
  <si>
    <t xml:space="preserve">30.07.2026 r. - obowiązuje od 01.09.2026 r. </t>
  </si>
  <si>
    <t>Polityka Bezpieczeństwa Informacji, przetwarzanie danych osobowych, środki bezpieczeństwa, bezpieczeństwo zasobów informatycznych, monitoring wizyjny, incydenty bezpieczeństwa, szkolenia i podnoszenie świadomości, zarządzanie ryzykiem, ciągłość działania</t>
  </si>
  <si>
    <t>kancelaria ( cały dokument) , BIP, strona inbternetowa przedszkola</t>
  </si>
  <si>
    <t>Procedura w przypadku odbioru dziecka przez osobę pod wpływem alkoholu</t>
  </si>
  <si>
    <t>18.11.2024 r.</t>
  </si>
  <si>
    <t>instrukcja postępowania w sytuacji próby odbioru dziecka przez osobę pod wpływem alkoholu</t>
  </si>
  <si>
    <t>strona internetowa przedszkola, kancelaria</t>
  </si>
  <si>
    <t xml:space="preserve">15.04.2024 r. </t>
  </si>
  <si>
    <t>08.04.2026 r.</t>
  </si>
  <si>
    <t xml:space="preserve"> sposób weryfikacji kandydatów do pracy i gości, informacja o braku możliwości samodzielnego dostępu do zasobów multimedialnych, zobowiązanie do prowadzenia profilaktyki bezpiecznego korzystania z Internetu, zasady zapewniające bezpieczne relacje między dzieckiem a pracownikiem, wymogi dotyczące bezpiecznych relacji między dziećmi, osoby odpowiedzialne za przyjmowanie zgłoszeń, zasady i procedura podejmowania interwencji, procedury i osoby odpowiedzialne za składanie zawiadomień, sposób dokumentowania, zasady przeglądu i aktualizacji, zakres kompetencji osoby odpowiedzialnej za przygotowanie pracowników do stosowania standardów, zasady i sposób udostępniania rodzicom i dzieciom standardów</t>
  </si>
  <si>
    <t>Regulamin organizacji spacerów i wycieczek</t>
  </si>
  <si>
    <t xml:space="preserve">11.04.2018 r. </t>
  </si>
  <si>
    <t xml:space="preserve">08.02.2022 r. </t>
  </si>
  <si>
    <t>zasady organizacji wycieczki i spacerów; obowiązki dyrektora, uczestników, kierownika, opiekuna wycieczki i rodziców; zasady opieki i bezpieczeństwa</t>
  </si>
  <si>
    <t xml:space="preserve">BIP, kancelaria </t>
  </si>
  <si>
    <t>Regulamin Pracy</t>
  </si>
  <si>
    <t>20.08.2012 r.</t>
  </si>
  <si>
    <t>30.08.2019r.</t>
  </si>
  <si>
    <t>obowiązki i prawa pracownika i pracodawcy, róne traktowanie, antymobbing, organizacja pracy, warunki przebywania na terenie przedszkola, wyposażenie pracownikó w materiały i narzędzia (odzież i obuwie robocze, środki ochrony indywidualnej i higieny osobistej), czas pracy, wynagrodzenie, wykazy prac wzbronionych, bezieczeństwo i higiena pracy oraz ochrony przeciwpożarowej, informowanie o ryzyku zawodowym, obecność i nieobecność w pracy, kary porządkowe</t>
  </si>
  <si>
    <t>BIP, kancelaria</t>
  </si>
  <si>
    <t>Procedury postępowania w razie wypadku dziecka</t>
  </si>
  <si>
    <t>11.04.2018 r</t>
  </si>
  <si>
    <t>obowiązki dyrektora, nauczyciela i zespołu powypadkowego (BHP i SIP) po wypadku dziecka</t>
  </si>
  <si>
    <t>kancelaria</t>
  </si>
  <si>
    <t>Regulamin placu zabaw Przedszkola nr 25 w Rybniku</t>
  </si>
  <si>
    <t>13.09.2021 r.</t>
  </si>
  <si>
    <t>osoby odpowiedzialne za dzieci podczas korzystania z placu zabaw, zasady korzystania z placu zabaw</t>
  </si>
  <si>
    <t>Regulamin Przedszkola</t>
  </si>
  <si>
    <t xml:space="preserve">13.09.2021r. </t>
  </si>
  <si>
    <t>zasady przyprowadzania i odbierania dzieci - zakaz wydawania dziecka osobie nietrzeźwej lub pod wpływem środków odurzających, obowiązek przyprowadzania do przedszkola tylko zdrowych dzieci, obowiązek regulowania odpłatności za przedszkole, zobowiązanie rodziców do informowania o  zmianie telefonów kontaktowych i adresu zamieszkania</t>
  </si>
  <si>
    <t>Procedura udzielania pierwszej pomocy</t>
  </si>
  <si>
    <t>19.01.2022 r.</t>
  </si>
  <si>
    <t>sposób postępowania w przypadku zaistnienia wypadku, urazu, podejrzenia choroby; informacja o nie podawaniu leków przez pracowników przedszkola, informacja o dziecku przewlekle chorym uczęszczającym aktualnie do placówki, informowanie rodziców o niepokojących objawach lub dolegliwościach</t>
  </si>
  <si>
    <t>kancelaria, pokój nauczycielski</t>
  </si>
  <si>
    <t>Procedura postępowania w sytuacji regularnego odbierania dziecka po godzinach pracy przedszkola</t>
  </si>
  <si>
    <t>instrukcja postępowania w sytuacji regularnego odbierania dziecka po godzinach pracy przedszkola</t>
  </si>
  <si>
    <t>kancelaria, strona internetowa</t>
  </si>
  <si>
    <t>Procedura zarządzania incydentami cyberbezpieczeństwa w Przedszkolu nr 25 w Rybniku</t>
  </si>
  <si>
    <t>20.05.2025 r</t>
  </si>
  <si>
    <t>osoby odpowiedzialne za cyberbezpieczeństwo, przyczyny wystąpienia incydentu, zgłaszanie zdarzeń, naruszenie danych osobowych w związku z incydentem, szkolenia, dystrybucja oraz aktualizacja procedury</t>
  </si>
  <si>
    <t>Procedura w przypadku nieodebrania dziecka z przedszkola</t>
  </si>
  <si>
    <t>instrukcja postępowania w sytuacji nieodebrania dziecka z przedszkola</t>
  </si>
  <si>
    <t xml:space="preserve">05.2026r. </t>
  </si>
  <si>
    <t>Zakres ochrony przeciwpożarowej, zagrożenia, zadania i obowiązki pracowników w zakresie ochrony przeciwpożarowej</t>
  </si>
  <si>
    <t>kancelaria, skrzynka ppoż z instrukcją przy wejściu głównym</t>
  </si>
  <si>
    <t>P25</t>
  </si>
  <si>
    <t>pogadanki, zajęcia dydaktyczne - tematy kompleksowe na temat bezpieczeństwa, kodeksy przedszkolaka, spotkania z policjantami, strażą miejską i strażakami, próba ewakuacyjna</t>
  </si>
  <si>
    <t xml:space="preserve">Rodzice informowani są o zasadach bezpieczeństwa podczas zebrań z dyrektorem i nauczycielami. Ponadto poprzez stronę internetową placówki, broszurki informacyjne, e-dziennik, rozmowy, itp. </t>
  </si>
  <si>
    <t xml:space="preserve">Dostęp rodziców i opiekunów do budynku przedszkola odbywa się  zgodnie z  przyjętymi  zasadami bezpieczeństwa. Rodzice przyprowadzaja i odbierają dzieci w wyznaczonych godzinach, korzystając z  ustalonego wejścia. Poza standardowymi godzinami wejście do budynku odbywa się po zgłoszeniu personelowi i uzyskaniu zgody na wejście. Dzieci mogą być odbierane wyłącznie przez rodziców/opiekunów prawnych lub osoby upoważnione przez rodziców, zgodnie z obowiązującymi w przedszkolu zasadami. Rodzice wpuszczani są do środka budynku i przebywają pod nadrozem pracowników przedszkola. </t>
  </si>
  <si>
    <t>Osoby wykonujące usługi na rzecz przedszkola, w tym serwisanci, konserwatorzy i pracownicy firm zewnętrznych, mogą wejść do budynku po zgłoszeniu celu wizyty i uzyskaniu zgody dyrektora lub upoważnionego pracownika. W razie potrzeby potwierdza się ich tożsamość oraz zakres wykonywanych prac. Osoby te przebywają wyłącznie w pomieszczeniach niezbędnych do realizacji zleconych czynności, a ich obecność jest nadzorowana przez upoważnionego pracownika.</t>
  </si>
  <si>
    <t>Wejście na teren przedszkola odbywa się przez wyznaczone wejścia. Bramy i furtki są zabezpieczane w sposób uniemożliwiający samodzielne opuszczenie terenu przez dzieci. Personel zwraca uwagę na obecność osób nieznanych i reaguje na wszelkie sytuacje mogące zagrażać bezpieczeństwu dzieci. Osoby nieuprawnione nie mogą przebywać na terenie placówki bez uzasadnionego celu i zgody pracownika.</t>
  </si>
  <si>
    <t>Każda osoba odwiedzająca przedszkole, w szczególności przedstawiciele instytucji, kurierzy, kandydaci do pracy i goście, zgłasza cel wizyty pracownikowi placówki. Wejście do dalszej części budynku następuje po uzyskaniu zgody. Osoby odwiedzające nie mają prawa do samodzielnego poruszania się po pomieszczeniach.</t>
  </si>
  <si>
    <t>W przedszkolu identyfikacja osób zewnętrznych odbywa się poprzez zgłoszenie celu wizyty pracownikowi obsługi  lub kancelarii. W razie potrzeby pracownik prosi o okazanie dokumentu potwierdzającego tożsamość. Osoby zewnętrzne nie są pozostawiane bez nadzoru.</t>
  </si>
  <si>
    <t>28.09.2026r</t>
  </si>
  <si>
    <t xml:space="preserve">próba ewakuacyjna ppoż </t>
  </si>
  <si>
    <t xml:space="preserve">05.10.2026r. </t>
  </si>
  <si>
    <t>Próba ewakuacyjna na wypadek zagrożenia z powietrza</t>
  </si>
  <si>
    <t xml:space="preserve">29.09.2026r.-06.10.2026r. </t>
  </si>
  <si>
    <t>sale dydaktyczne, kuchnia, pokój nauczycielski, pokój specjalisty</t>
  </si>
  <si>
    <t>Wymiana balustrady na klatce schodowej w roku 2025; wymiana drzwi w roku 2024; częściowa ogrodzenia placówki w roku 2026. Placówka uzyskała zgodę oraz środki finansowe.</t>
  </si>
  <si>
    <t>P09</t>
  </si>
  <si>
    <t xml:space="preserve">Dziecko może zgłosić się do psychologa   za posrednictwem wychowawcy, pomoc może być inicjowana również przez rodzica, dyrektora, nauczyciela w zalezności od zaobserowanych potrzeb ucznia </t>
  </si>
  <si>
    <t>sale przedszkolne, kuchnia, zmywalnia, korytarz</t>
  </si>
  <si>
    <t>raz w roku lub na bieżąco w razie potrzeb</t>
  </si>
  <si>
    <t>doposażanie przez wyznaczonego pracownika apteczek wg norm DIN</t>
  </si>
  <si>
    <t xml:space="preserve">ewakuacja przecipożarowa </t>
  </si>
  <si>
    <t xml:space="preserve">wszyscy pracownicy </t>
  </si>
  <si>
    <t>ewakuacja przebiegła sprawnie, bez zjawiska paniki, wszystko przebiegło zgodnie z założonym planem</t>
  </si>
  <si>
    <t>w dalszym ciągu należy rozmawiać z dziećmi na temat możliwych sytuacji wymagających ewakuacji oraz na bieżąco przyppominać pracownikom procedury ewakacji na wypadek pożaru</t>
  </si>
  <si>
    <t xml:space="preserve">rodzice i inne osoby odbierające dzieci są wpisani na listy upoważnionych do odbioru do których wgląd ma osoba dyżurująca na korytarzu. </t>
  </si>
  <si>
    <t>osoby te wchodzą do budynku po wcześniejszym ustaleniu celu wizyty, poruszają się po budynku tylko w obszarze koniecznym do celu wizyty</t>
  </si>
  <si>
    <t>po wcześniejszych uzgodnieniach pracownicy wykonujący prace na terenie przedszkola przebywają tylko w obszarach niezbędnych do wykonania ustalonych prac</t>
  </si>
  <si>
    <t>osoba wyznaczona przez dyrektora otwiera drzwi i po ustaleniu celu wizyty dyrektor decyduje o możliwości wejścia do budynku</t>
  </si>
  <si>
    <t>osoba wyznaczona przez dyrektora otwiera drzwi, pyta o cel wizyty, przekazuje dyrektorowi informację o tym i on decyduje o możliwości wejścia do budynku</t>
  </si>
  <si>
    <t xml:space="preserve">Dyrektor odpowiada za kontrolę dostępu osób z zewnątrz, wyznacza jednego z pracowników do otwierania drzwi głównych, pracownik ma obowiązek dowiedzieć się o celu wizyty powiadamia o tym dyrektora i ten decyduje o możliwości wejścia. Drzwi są każdorazowo zamykane, nikt nie ma możliwości wejść do przedszkola (wyjątek stanowią rodzice przyprowadzający dzieci rano). </t>
  </si>
  <si>
    <t>Rodzice są informowani na zebraniach grupowych, poprzez stronę internetową przedszkola (bieżące informacje) oraz komunikaty dyrektora kierowane na gazetkach wewnątrz budynku</t>
  </si>
  <si>
    <t xml:space="preserve">nauczyciele </t>
  </si>
  <si>
    <t>w formach dostosowanych do ich wieku , możliwości poznawczych na zajęciach dydktycznych, podczas wyjść wycieczek</t>
  </si>
  <si>
    <t>przynajmniej raz w tygodniu zasady są przypominane w ciągu dnia oraz każdorazowo przed wyjściem na spacer,wycieczkę</t>
  </si>
  <si>
    <t>obejmuje w szczególności politykę, procedury, wytyczne, zasady, instrukcje rejestry wzory i formularze na temat poufności zgodnie z ustawą o ochronie danych osobowych</t>
  </si>
  <si>
    <t>dostępne na placówce dla personelu placówki</t>
  </si>
  <si>
    <t>Regulamin organizacji wycieczek w Przedszkolu nr 9 w Rybniku</t>
  </si>
  <si>
    <t>określa zasady przygotowania, realizacji oraz zasady bezpieczeństwa podczas wyjazdów</t>
  </si>
  <si>
    <t>dostępne na placówce</t>
  </si>
  <si>
    <t>obejmują swoim zakresem cztery główne filary  oraz szczegółowe wymogi , które mają na celu zapobieganie krzywdzeniu dzieci i szybkie reagowanie w sytuacjach zagrożenia</t>
  </si>
  <si>
    <t>strona internetowa przedszkola oraz na placówce w wersji papierowej</t>
  </si>
  <si>
    <t>Statut Przedszkola nr 9 w Rybniku</t>
  </si>
  <si>
    <t>cele i zadania przedszkola, bezpieczeństwo i opieka, współdziałanie z rodzicami, organizacja pracy przedszkola, zakres zadań pracowników, prawa i obowiązki dzieci</t>
  </si>
  <si>
    <t>strona BIP placówki oraz na placówce w wersji papierowej</t>
  </si>
  <si>
    <t>Statut Przedszkola nr 20 w Rybniku</t>
  </si>
  <si>
    <t>organizacja i cele działalności przedszkola, prawa i obowiązki dzieci oraz rodziców, zasady przeprowadzania rekrutacji</t>
  </si>
  <si>
    <t>gabinet dyrektora, strona internetowa, BIP</t>
  </si>
  <si>
    <t>ewaluacja - sierpien 2026</t>
  </si>
  <si>
    <t>zasady zapewnienia bezpieczestwa dzieciom, ochrony ich przed krzywdzeniem.</t>
  </si>
  <si>
    <t>Instrukcja Przeciwpożarowa</t>
  </si>
  <si>
    <t>zasady postępowania w przypadku pożaru, alarmowania oraz ewakuacji dzieci i pracowników</t>
  </si>
  <si>
    <t>przy wejściu głównym (przesionek), gabinet dyrektora</t>
  </si>
  <si>
    <t>Instrukcja Postępowania na wypadek pożaru</t>
  </si>
  <si>
    <t>okreslenis działan niezwłocznychna wypadek pożaru</t>
  </si>
  <si>
    <t>hol przedszkolny</t>
  </si>
  <si>
    <t xml:space="preserve">Zasady bezpiecznego przyprowadzania i odbierania dzieci z przedszkola. </t>
  </si>
  <si>
    <t xml:space="preserve">gabinet dyrektora, strona internetowa, </t>
  </si>
  <si>
    <t>Bezpeczenstwo zabaw w ogrodzie, spacerów i wycieczek. Regulamin korzystania z ogrodu</t>
  </si>
  <si>
    <t xml:space="preserve">Zasady bezpiecznego poruszania się poza terenem przedszkola </t>
  </si>
  <si>
    <t>gabinet dyrektora,</t>
  </si>
  <si>
    <t>System Zarządzania Bezpieczenstwem Informacji</t>
  </si>
  <si>
    <t>ograniczenie skutków dla placówki w przypadku naruszen i kontroli RODO</t>
  </si>
  <si>
    <t>regulamin monitoringu wizyjnego</t>
  </si>
  <si>
    <t>Zasady funkcjonowania systemu kamer</t>
  </si>
  <si>
    <t>przedsionek</t>
  </si>
  <si>
    <t>regulamin korzystania z szatni oraz przedsionka Przedszkola nr 20 w Rybniku</t>
  </si>
  <si>
    <t>zasady funkcjonowania pomieszczen</t>
  </si>
  <si>
    <t>Wychowawcy grup</t>
  </si>
  <si>
    <t>Planowane zajęcia, pogadanki, podczas zajęć gimnastycznych , w ogrodzie i podczas wyjść. spotkania z przedstawicielami służb mundurowych - policja, straż miejska, medycy (pierwsza pomoc)</t>
  </si>
  <si>
    <t>Rozmowy z dziećmi - codziennie, utrwalanie zasad bezpieczestwa- raz, dwa razy w tygodniu, spotkania z przedstawicielami służb mundurowych raz, dwa razy w roku</t>
  </si>
  <si>
    <t>alarm próbny - 28.09.2026r., zajęcia poprowadzone przez pracowników pierwszej pomocy przedmedycznej  - 14.09.2026r.</t>
  </si>
  <si>
    <t>P20</t>
  </si>
  <si>
    <t>Zebrania z rodzicami- omawianie zasad przyprowadzania i odbioru dzieci z przedszkola, podpisywanie oświadczen, o zapoznaniu się z dokumentacją, Informowanie na zebraniach o zasadach bezpieczenstwa obowiązujcych na placówce a także tych które są omawiane z dziećmi, Statut przedszkola, Standardy Ochrony Małoletnich, udostępnianie na stronie internetowej placówki materiałów edukacyjnych MEN, sanepidu, wysyłanie wiadomości grupowych, ogłoszen, informowanie o zarządzeniach dyrektora oraz pilnych komunikatach dotyczących zmian w organizacji. Komunikaty na tablicach informacyjnych, strona internetowa.</t>
  </si>
  <si>
    <t>tak - podpisy pracowników o zapoznaniu się z zarządzeniami, procedurami, dokumentami</t>
  </si>
  <si>
    <t>szkolenia odbywają się według potrzeby, podczas narad</t>
  </si>
  <si>
    <t>wstęp do budynku w wyznaczonych strefach, lub po wcześniejszym umówieniu z nauczycielem, dyrekcją</t>
  </si>
  <si>
    <t>wejście do budynku nastepuje po zgłoszeniu celu wizyty pracownikowi przedszkola - osoby te mogą przebywać wyłącznie w miejscu wykonywanych zadan, KRK, Rejestr Sprawców Przestępstw na Tle Seksualnym.</t>
  </si>
  <si>
    <t>wstęp tylko w celach służbowych za zgodą dyrekcji z osobą towarzyszącą- pracownikiem przedszkola, poruszanie się po obiekcie wyłącznie w wyznaczonym rejonie, najczęściej po godzinach pobytu dzieci w przedszkolu.</t>
  </si>
  <si>
    <t>Całkowity zakaz samodzielnego przemieszczania się po terenie - mają możliwość tylko na kontakt z dyrekcją.</t>
  </si>
  <si>
    <t>Dzrzwi wejściowe pozostają stale zamknięte. Wpuszczanie osób zewnętrznych odbywa sięza pomocą domofonu lub przez pracownika dyżurującego przy wejściu.</t>
  </si>
  <si>
    <t>wszyscy pracownicy przedszkola odpowiadają za monitorowanie obecności osób z zewnątrz oraz reagowanie na przypadki przebywania na terenie placówki osób nieuprawnionych.</t>
  </si>
  <si>
    <t>próba alarmowa</t>
  </si>
  <si>
    <t>Wszyscy pracownicy i dzieci wszystkich grup.</t>
  </si>
  <si>
    <t>powiadomienie osoby odpowiedzialnej za wszczęcie alarmu przed rozpoczęciem ewakuacji z dziećmi. Pozostałe czynności przebiegły sprawnie i zgodnie z obowiązującymi procedurami bezpieczenstwa.</t>
  </si>
  <si>
    <t>rozpoczęcie natychmiastowej ewakuacji nie zawsze oznacza błąd - należy ocenić stopien zagrożenia</t>
  </si>
  <si>
    <t xml:space="preserve">Przypomnienie pracownikom o zasadzie powiadamiania osób odpowiedzialnych za koordynację działan.  Zaplanowano szkolenia i ćwiczenia z zakresu postępowania i sytuacji zagrożenia ze strony nożownika i ataku z powietrza.                         </t>
  </si>
  <si>
    <t xml:space="preserve">14.09.2026 </t>
  </si>
  <si>
    <t>sale zajęć dydaktycznych, kuchnia, apteczka  przenośna na potrzebę wycieczki</t>
  </si>
  <si>
    <t>2 x w roku przez wyznaczonego pracownika przedszkola</t>
  </si>
  <si>
    <t>kontrola terminów ważności, braki są zgłaszane dyrektorowi, po sporządzeniu listy potrzebnych produktów, apteczki są uzupełniane w trybie natychmiastowym.</t>
  </si>
  <si>
    <t>Dziecko może zostać pod opieką psychologa na wniosek rodzica, nauczyciela, wychowawcy lub innego specjalisty, potrzeba jest zgłaszana dyrektorowi lub bezpośrednio psychologowi</t>
  </si>
  <si>
    <t>Psycholog udziela wsparcia niezwłocznie w godzinach swojej pracy w przypadku nieobecności psychologa działania podejmuje nauczyciel lub inny specjalista.</t>
  </si>
  <si>
    <t>_</t>
  </si>
  <si>
    <t>01.03.2018 r.</t>
  </si>
  <si>
    <t>08.09.2025 r.</t>
  </si>
  <si>
    <t>ZST w Rybniku</t>
  </si>
  <si>
    <t>Polityka bezpieczeństwa</t>
  </si>
  <si>
    <t>26.06.2026 r.</t>
  </si>
  <si>
    <t>Procedura ewakuacji p-poż</t>
  </si>
  <si>
    <t>01.09.2018 r.</t>
  </si>
  <si>
    <t>Procedury interwencyjne w ZST w Rybniku</t>
  </si>
  <si>
    <t>01.09.2023 r.</t>
  </si>
  <si>
    <t>ZST</t>
  </si>
  <si>
    <t>Dyrektor</t>
  </si>
  <si>
    <t>zajęcia                          z wychowawcą</t>
  </si>
  <si>
    <t>cyklicznie</t>
  </si>
  <si>
    <t>Zebrania z rodzicami</t>
  </si>
  <si>
    <t xml:space="preserve">Rodzice i opiekunowie prawni uczniów wchodzą do szkoły w celu załatwienia spraw związanych z edukacją, wychowaniem, zdrowiem lub bezpieczeństwem dziecka. Ich wejście do budynku odbywa się zgodnie z zasadami obowiązującymi w placówce.Po przybyciu do szkoły rodzic lub opiekun prawny zgłasza się do portierki lub pracownika ochrony i informuje o celu wizyty. W razie potrzeby wskazuje imię i nazwisko ucznia, klasę oraz pracownika szkoły, z którym chce się spotkać. Pracownik szkoły potwierdza możliwość spotkania, np. kontaktując się z wychowawcą, nauczycielem, pedagogiem lub sekretariatem.Rodzice i opiekunowie prawni mogą przebywać wyłącznie w miejscach związanych z celem wizyty. Nie mają swobodnego dostępu do sal lekcyjnych, pomieszczeń administracyjnych, zaplecza szkoły ani innych stref, do których wstęp jest ograniczony. Rodzice i opiekunowie prawni nie mogą samodzielnie poruszać się po budynku szkoły bez uzasadnionej potrzeby i zgody właściwego pracownika. Po zakończeniu wizyty opuszczają budynek placówki.
</t>
  </si>
  <si>
    <t>Osoby te zgłaszają się przy wejściu głównym do portierki lub pracownika ochrony, podają swoje dane identyfikacyjne, nazwę firmy oraz cel przybycia. Wskazują również osobę lub komórkę organizacyjną szkoły, z którą współpracują.Przed wpuszczeniem osoby do budynku należy, w miarę potrzeb, potwierdzić zasadność wizyty u pracownika szkoły odpowiedzialnego za zamówienie lub nadzorowanie usługi. Po potwierdzeniu wizyty osoba zostaje skierowana do właściwego pomieszczenia lub pracownika.Dostęp do pomieszczeń i urządzeń jest ograniczony do zakresu niezbędnego do wykonania usługi. Osoby świadczące usługi nie mogą samodzielnie przebywać w salach lekcyjnych podczas zajęć, pomieszczeniach administracyjnych ani innych strefach niedostępnych dla osób zewnętrznych bez odpowiedniego uzasadnienia i zgody upoważnionego pracownika.Jeżeli charakter usługi wymaga wejścia do pomieszczeń, w których przebywają uczniowie, lub wykonania prac w czasie zajęć, sposób realizacji usługi ustala się z pracownikiem szkoły odpowiedzialnym za jej nadzór. W razie potrzeby zapewnia się obecność pracownika szkoły.Po wykonaniu usługi osoba zewnętrzna opuszcza budynek, a zakończenie wizyty jest odnotowywane w  szkolnej  ewidencji.</t>
  </si>
  <si>
    <t>Wejście pracowników takich firm odbywa się na podstawie wcześniej uzgodnionego zakresu prac, terminu ich realizacji oraz zgody osoby upoważnionej przez szkołę. Przed rozpoczęciem prac ustala się, jaka firma będzie realizować zadanie, kto będzie kierował pracami oraz które pomieszczenia lub części terenu szkoły będą objęte pracami.Pracownicy firmy zgłaszają się przy wejściu głównym do portierki lub pracownika ochrony. Podają nazwę firmy, cel przybycia oraz wskazują osobę odpowiedzialną za nadzór nad pracami po stronie W przypadku stwierdzenia niezgodności, braku potwierdzenia uprawnienia do wejścia lub zachowania mogącego zagrażać bezpieczeństwu uczniów i pracowników wstrzymuje wpuszczenie osoby do czasu wyjaśnienia sytuacji oraz niezwłocznie powiadomić osobę odpowiedzialną po stronie szkoły.szkoły. Portierka lub pracownik ochrony potwierdza uprawnienie do wejścia zgodnie z informacjami przekazanymi przez szkołę.Prace powinny być prowadzone w sposób ograniczający ryzyko dla uczniów i pracowników. W miarę możliwości wykonuje się je poza godzinami zajęć dydaktycznych albo w wydzielonych i zabezpieczonych strefach. Wykonawcy nie mogą samowolnie zmieniać zakresu prac, przemieszczać się do innych pomieszczeń ani korzystać z wyposażenia szkoły bez zgody osoby odpowiedzialnej.Za nadzór nad zakresem i przebiegiem prac odpowiada wyznaczony pracownik szkoły lub osoba upoważniona przez dyrektora. Pracownik ochrony i portierka kontrolują wejście oraz wyjście wykonawców zgodnie z przyjętymi zasadami, nie zastępując nadzoru technicznego nad realizacją robót.</t>
  </si>
  <si>
    <t xml:space="preserve">Każda osoba odwiedzająca szkołę zgłasza się do portierki lub pracownika ochrony i podaje cel wizyty oraz dane osoby, z którą chce się spotkać. W przypadku wizyt wcześniej umówionych sprawdza się zgodność przybycia z ustaleniami. W przypadku wizyt niezapowiedzianych portierka lub pracownik ochrony kontaktuje się z sekretariatem, dyrekcją lub wskazanym pracownikiem w celu uzyskania zgody na wejście.Osoby odwiedzające mogą przebywać na terenie szkoły wyłącznie za zgodą upoważnionego pracownika i w zakresie związanym z celem wizyty. W razie potrzeby są odbierane przy wejściu i odprowadzane do odpowiedniego pomieszczenia. Nie mogą samodzielnie poruszać się po budynku ani wchodzić do pomieszczeń, w których przebywają uczniowie, bez uzasadnienia i zgody szkoły.W przypadku wizyt przedstawicieli instytucji uprawnionych do wykonywania czynności służbowych stosuje się właściwe przepisy oraz procedury placówki. W razie wątpliwości co do tożsamości lub uprawnień osoby należy skontaktować się z dyrektorem lub osobą przez niego wyznaczoną.Po zakończeniu wizyty osoba opuszcza budynek szkoły. W ewidencja wejść i wyjść, odnotowuje się również zakończenie wizyty.
</t>
  </si>
  <si>
    <t>Identyfikacja osób zewnętrznych w szkole odbywa się przy wejściu głównym i jest realizowana przez pracownika ochrony oraz portierkę. Jej celem jest ustalenie, kim jest osoba przybywająca, w jakim celu chce wejść do budynku oraz czy posiada zgodę na wejście. Podstawowe elementy identyfikacji obejmują:1.Zgłoszenie celu wizyty, każda osoba zewnętrzna informuje, w jakiej sprawie przybyła, oraz wskazuje osobę lub komórkę organizacyjną, z którą chce się spotkać. 2.Ustalenie tożsamości  w razie potrzeby osoba podaje imię i nazwisko, nazwę reprezentowanej firmy lub instytucji oraz inne informacje niezbędne do potwierdzenia wizyty. Okazywanie dokumentu tożsamości może być wymagane w uzasadnionych przypadkach, zgodnie z zasadami przyjętymi w placówce i obowiązującymi przepisami.3.Potwierdzenie zasadności wejścia portierka lub pracownik ochrony kontaktuje się z sekretariatem, dyrekcją lub właściwym pracownikiem szkoły, jeżeli wizyta nie została wcześniej potwierdzona albo istnieją wątpliwości co do uprawnienia do wejścia.W przypadku odmowy podania informacji niezbędnych do ustalenia celu wizyty, braku potwierdzenia uprawnienia do wejścia lub podejrzenia, że obecność danej osoby może zagrażać bezpieczeństwu, pracownik ochrony lub portierka nie wpuszcza tej osoby do czasu wyjaśnienia sytuacji. O zdarzeniu informuje się dyrektora lub osobę upoważnioną. 4.Rejestracja wizyty  w  szkole prowadzi się ewidencję osób zewnętrznych, odnotowuje się dane niezbędne do zapewnienia bezpieczeństwa, w szczególności datę i godzinę wejścia, imię i nazwisko, cel wizyty . Dane gromadzi się zgodnie z zasadami ochrony danych osobowych.5.Skierowanie do właściwego miejsca  po potwierdzeniu wizyty osoba zostaje poinformowana, gdzie ma się udać. W razie potrzeby zapewnia się jej asystę pracownika szkoły. 6.Kontrola wyjścia po zakończeniu wizyty odnotowuje się wyjście, w ewidencji.</t>
  </si>
  <si>
    <t xml:space="preserve">31.10.2025r. </t>
  </si>
  <si>
    <t>wszyscy  uczniowie i pracownicy</t>
  </si>
  <si>
    <t>Alarm słabo słyszalny był w sztolni BCU oraz w budynku 3</t>
  </si>
  <si>
    <t>Pracownicy szkoły zobowiązani są do zapoznania się z procedurami związanymi z ewakuacją oraz  z planami  ewakuacyjnymi</t>
  </si>
  <si>
    <t>Zapoznanie pracowników  z procedurami związanymi z ewakuacją oraz  z planami  ewakuacyjnymi</t>
  </si>
  <si>
    <t>wszyscy pracownicy, pielęgniarki</t>
  </si>
  <si>
    <t>sala lekcyjne, gabinet pielęgniarki</t>
  </si>
  <si>
    <t>osobiste  zgłoszenie się ucznia do gabinetu,
w sytuacjach interwencyjnych przyjście podczas lekcji,
kontakt przez dziennik, skrzynka zaufania, 
zgłoszenie przez wychowawcę lub nauczyciela,
zgłoszenie przez rodziców lub opiekunów prawnych
-w godzinach pracy psychologa poprzez dziennik elektroniczny, telefonicznie</t>
  </si>
  <si>
    <t>pomoc jest dostępna w godzinach pracy psychologa,
poza jego godzinami do dyspozycji są pedagodzy, 
dyżury każdego dnia do godziny 20:20, pomoc jest udzielana natychmiastowo</t>
  </si>
  <si>
    <t>37272,69 (ochrona)</t>
  </si>
  <si>
    <t>zgodnie z prawem oświatowym , reguluje zasady funkcjonowania, prawa i obowiązki społeczności przedszkolnej</t>
  </si>
  <si>
    <t>BIP, w placówce (wersja papierowa)</t>
  </si>
  <si>
    <t>strona internetowa placówki</t>
  </si>
  <si>
    <t>strona internetowa placówki, w placówce (wersja dla dzieci i dla rodziców)</t>
  </si>
  <si>
    <t>Regulamin spacerów i wycieczek</t>
  </si>
  <si>
    <t>zapewnienie wychowankom warunków bezpieczeństwa</t>
  </si>
  <si>
    <t>zapewnienie wychowankom bezpieczeństwa</t>
  </si>
  <si>
    <t>w placówce</t>
  </si>
  <si>
    <t>pogadanki, zajęcia dydaktyczne - tematy kompleksowe na temat bezpieczeństwa, kodeksy grupowe, spotkania z policjantami, strażakami,          próba ewakuacyjna</t>
  </si>
  <si>
    <t>początek roku szkolnego                                                                                                                                                                                                                                                                                                                                                                                                                               08.10.2026 (policja)             11.05.2026 (straż pożarna)                                 24.10.2025 (próba ewakuacyjna)</t>
  </si>
  <si>
    <t>P10</t>
  </si>
  <si>
    <t>wg potrzeb                                                                                  szkolenie RODO - raz w roku</t>
  </si>
  <si>
    <t>Dostęp rodziców i opiekunów do budynku przedszkola odbywa się za zgodnie z przyjętymi zasadami bezpieczeństwa. Rodzice przyprowadzaja i odbierają dzieci w wyznaczonych godzinach, korzystając z  ustalonego wejścia. Poza standardowymi godzinami wejście do budynku odbywa się po zgłoszeniu personelowi i uzyskaniu zgody na wejście. Dzieci mogą być odbierane wyłącznie przez rodziców/opiekunów prawnych lub osoby upoważnione przez rodziców, zgodnie z obowiązującymi w przedszkolu procedurami.</t>
  </si>
  <si>
    <t>Każda osoba odwiedzająca przedszkole (w szczególności przedstawiciele instytucji, kurierzy, kandydaci do pracy i goście) zgłasza cel wizyty pracownikowi placówki. Wejście do dalszej części budynku następuje po uzyskaniu zgody. W razie potrzeby odnotowuje się dane dotyczące wizyty w rejestrze wejść i wyjść. Osoby odwiedzające nie mają prawa do samodzielnego poruszania się po pomieszczeniach, w których przebywają dzieci.</t>
  </si>
  <si>
    <t>W przedszkolu identyfikacja osób zewnętrznych odbywa się poprzez zgłoszenie celu wizyty pracownikowi obsługi  lub w kancelarii. W razie potrzeby pracownik prosi o okazanie dokumentu potwierdzającego tożsamość. Osoby zewnętrzne nie są pozostawiane bez nadzoru w strefach, w których przebywają dzieci.</t>
  </si>
  <si>
    <t>24.10.2025r</t>
  </si>
  <si>
    <t>kolejna próba zaplanowana na 16.10.2026</t>
  </si>
  <si>
    <t>sale dydaktyczne, kuchnia, podróżna</t>
  </si>
  <si>
    <t>Ustny lub z inicjatywy wychowawcy</t>
  </si>
  <si>
    <t>W sytucji szybkiej interwencji psycholog reaguje natychmiast, jeżeli jest w tym czasie obecny w placówce</t>
  </si>
  <si>
    <t>Awaryjna naprawa systemu oddymiania - 5473,50 zł</t>
  </si>
  <si>
    <t>Zasady zapewnienia uczniom bezpieczeństwa, ochrony przed krzywdzeniem oraz procedury interwencji w przypadku podejrzenia przemocy lub zagrożenia dobra dziecka. Regulują również zasady bezpiecznych relacji między uczniami a personelem szkoły, procedury zgłaszania niepokojących sytuacji, ochronę wizerunku i danych osobowych małoletnich oraz zasady korzystania z Internetu.</t>
  </si>
  <si>
    <t>strona internetowa placówki, tablica informacyjna w budynku</t>
  </si>
  <si>
    <t>PROCEDURA POSTĘPOWANIA W PRZYPADKU STWIERDZENIA POSIADANIA PRZEZ UCZNIÓW NARZĘDZI, PRZEDMIOTÓW I SUBSTANCJI NIEBEZPIECZNYCH ORAZ SUBSTANCJI UZALEŻNIAJĄCYCH</t>
  </si>
  <si>
    <t>Procedura określa zasady postępowania pracowników szkoły w przypadku stwierdzenia posiadania przez ucznia niebezpiecznych narzędzi, przedmiotów lub substancji uzależniających, w celu zapewnienia bezpieczeństwa uczniom i pracownikom placówki. Reguluje sposób zabezpieczenia niebezpiecznych przedmiotów i substancji, podejmowania interwencji, powiadamiania rodziców lub opiekunów prawnych oraz w razie potrzeby odpowiednich służb.</t>
  </si>
  <si>
    <t>nie (procedura dla pracowników szkoły i przedszkola)</t>
  </si>
  <si>
    <t>sekretariat, pokój nauczycielski</t>
  </si>
  <si>
    <t>PROCEDURA POSTEPOWANIA W PRZYPADKU STWIERDZENIA NA TERENIE SZKOŁY PODEJRZANYCH PRZEDMIOTÓW LUB SUBSTANCJI NIE BĘDĄCYCH W POSIADANIU UCZNIA</t>
  </si>
  <si>
    <t>Procedura określa zasady postępowania pracowników szkoły w przypadku znalezienia na jej terenie podejrzanych przedmiotów lub substancji niewiadomego pochodzenia, które nie znajdują się w posiadaniu ucznia i mogą stanowić zagrożenie dla zdrowia lub życia. Reguluje sposób zabezpieczenia miejsca zdarzenia, powiadamiania dyrekcji szkoły oraz odpowiednich służb, a także podejmowania działań zapewniających bezpieczeństwo uczniom i pracownikom placówki.</t>
  </si>
  <si>
    <t>PROCEDURA POSTEPOWANIA W PRZYPADKU OBECNOŚCI NA TERENIE SZKOŁY OSÓB NIEPOŻĄDANYCH, ZACHOWUJĄCYCH SIĘ NIEWŁAŚCIWIE LUB ZWIERZĄT ZAGRAŻAJĄCYCH BEZPIECZEŃSTWU UCZNIÓW I PRACOWNIKÓW</t>
  </si>
  <si>
    <t>Procedura określa zasady postępowania pracowników szkoły w przypadku obecności na jej terenie osób niepożądanych, zachowujących się niewłaściwie, lub zwierząt stwarzających zagrożenie dla bezpieczeństwa uczniów i pracowników. Reguluje sposób reagowania na zaistniałe sytuacje, informowania dyrekcji szkoły i odpowiednich służb oraz podejmowania działań mających na celu ochronę zdrowia i życia osób przebywających na terenie placówki.</t>
  </si>
  <si>
    <t>PROCEDURA
postępowania w przypadku zachowania agresywnego ucznia/uczniów 
wobec innych uczniów</t>
  </si>
  <si>
    <t>Procedura określa zasady postępowania pracowników szkoły w przypadku wystąpienia zachowań agresywnych ucznia lub uczniów wobec innych uczniów, w celu zapewnienia bezpieczeństwa oraz ochrony ich zdrowia i godności. Reguluje sposób przerywania zachowań agresywnych, udzielania pomocy osobom poszkodowanym, informowania rodziców lub opiekunów prawnych, dokumentowania zdarzenia oraz podejmowania działań wychowawczych i profilaktycznych.</t>
  </si>
  <si>
    <t>System Zarządzania Bezpieczeństwem Informacji w szkole obejmuje zasady ochrony informacji przetwarzanych w formie papierowej i elektronicznej, w tym ochronę danych osobowych, bezpieczeństwo systemów informatycznych oraz określenie uprawnień dostępu do informacji. Zakres regulacji obejmuje również bezpieczeństwo fizyczne budynku szkoły, w szczególności kontrolę dostępu do budynku, prowadzenie rejestru wejść i wyjść osób postronnych oraz nadzór nad ruchem osób przebywających na terenie placówki w celu zapobiegania nieuprawnionemu dostępowi do pomieszczeń i zasobów szkoły.</t>
  </si>
  <si>
    <t>ZSP14</t>
  </si>
  <si>
    <t>Wychowawcy klas</t>
  </si>
  <si>
    <t>omówienie na lekcji</t>
  </si>
  <si>
    <t>na początku roku szkolnego i na bieżąco, gdy zajdzie taka potrzeba</t>
  </si>
  <si>
    <t>Na zebraniach ogólnych, klasowych, poprzez dziennik, gdy nowa procedura zaczyna obowiązywać, według potrzeb</t>
  </si>
  <si>
    <t>rejestr wejść i wyjść osób postronnych/ pracownik obsługi dyżurujący przy wejściu</t>
  </si>
  <si>
    <t>oświadczenie osoby postronnej w rejestrze</t>
  </si>
  <si>
    <t>ewakuacja na wypadek pożaru</t>
  </si>
  <si>
    <t>zaleca się szybsze uruchomienie dzwonka ewakuacyjnego; doposażyć przedszkole w dodatkową furtkę</t>
  </si>
  <si>
    <t>przypomnienie zasad ewakuacji wg Instrukcji Bezpieczeństwa Pożarowego</t>
  </si>
  <si>
    <t>pokoje nauczycielskie, sekretariaty, gabinety wuefistów, toalety nauczycieli na pietrach, sale techniczne</t>
  </si>
  <si>
    <t>kontrola 2 razy w roku/ wymiana n bieżąco w zależności od potrzeb</t>
  </si>
  <si>
    <t>uzupełnia pracownik SIP</t>
  </si>
  <si>
    <t>dowolny (przyjście do gabinetu, poprzez wychowawcę, poprzez dziennik, skrzynką korespondencji)</t>
  </si>
  <si>
    <t>niezwłocznie</t>
  </si>
  <si>
    <t>Naprawa oświetlenia awaryjnego - otrzymaliśmy dodatkowe środki z UM</t>
  </si>
  <si>
    <t>BIP, strona internetowa</t>
  </si>
  <si>
    <t>30.06.2026r.
Obowiązuje od 01.09.2026</t>
  </si>
  <si>
    <t xml:space="preserve">Procedury bezpieczeństwa </t>
  </si>
  <si>
    <t>26.09.2017r.</t>
  </si>
  <si>
    <t>procedury regulują:
-przyprowadzanie i odbieranie dziecka z przedszkola
- nieszczęśliwy wypadek
- uczęszczanie do placówki dziecka przewlekle chorego
- bezpieczeństwo przeciwpożarowe
- tzw. "aktywnego strzelca"
-podłożenia ładunku wybuchowego lub stwierdzenia podejrzanego ładunku
- postępowania na wypadek skażenia chemicznego</t>
  </si>
  <si>
    <t>tablica ogłoszeń</t>
  </si>
  <si>
    <t>02.08.2024r.</t>
  </si>
  <si>
    <t xml:space="preserve">zgodnie z ustawą  
o przeciwdziałaniu zagrożeniom przestępczością na tle seksualnym i ochronie małoletnich </t>
  </si>
  <si>
    <t>strona internetowa i tablica ogłoszeń</t>
  </si>
  <si>
    <t>21.05.2018r.</t>
  </si>
  <si>
    <t xml:space="preserve"> tablica ogłoszeń</t>
  </si>
  <si>
    <t>Procedura Udzielania Pomocy Psychologiczno-Pedagogicznej</t>
  </si>
  <si>
    <t>01.09.2017r.</t>
  </si>
  <si>
    <t>30.11.2020r.</t>
  </si>
  <si>
    <t>Zasady postępowania w celu zapewnienia prawidłowego udzielania pomocy psychologiczno-pedagogicznej w placówce</t>
  </si>
  <si>
    <t xml:space="preserve">Określa:
warunki ochrony przeciwpożarowej dla obiektu </t>
  </si>
  <si>
    <t xml:space="preserve">Zarządzenie dyrektora w związku   z wprowadzeniem stopni alarmowych </t>
  </si>
  <si>
    <t>Określa:
przedsięwziecia związane z wprowadzeniem stopni alarmowych</t>
  </si>
  <si>
    <t>P17</t>
  </si>
  <si>
    <t>tak - cześciowo podpisane przez pracowników, a częściowo dostępne na tablicy informacyjnej dla pracowników lub przesyłane na służbowe emaile pracowników</t>
  </si>
  <si>
    <t>Dostęp rodziców i opiekunów do budynku przedszkola odbywa się za zgodnie z przyjętymi procedurami bezpieczeństwa. Rodzice przyprowadzaja i odbierają dzieci korzystając z  ustalonego wejścia i przekazują dzieci pracownikom przedszkola w wyznaczonej strefie. Dzieci mogą być odbierane wyłącznie przez rodziców/opiekunów prawnych lub osoby upoważnione przez rodziców, zgodnie z obowiązującymi w przedszkolu procedurami.</t>
  </si>
  <si>
    <t>Wejście na teren przedszkola odbywa się przez wyznaczone wejście. Bramy i drzwi wejściowe są zabezpieczane w sposób uniemożliwiający samodzielne opuszczenie terenu przez dzieci oraz nieuprawniony dostęp osób postronnych. Personel zwraca uwagę na obecność osób nieznanych i reaguje na wszelkie sytuacje mogące zagrażać bezpieczeństwu dzieci. Osoby nieuprawnione nie mogą przebywać na terenie placówki bez uzasadnionego celu i zgody pracownika.</t>
  </si>
  <si>
    <t>Każda osoba odwiedzająca przedszkole, w szczególności przedstawiciele instytucji, kurierzy, kandydaci do pracy i goście, zgłaszają cel wizyty pracownikowi placówki. Wejście do dalszej części budynku następuje po uzyskaniu zgody. W razie potrzeby odnotowuje się dane dotyczące wizyty w rejestrze wejść i wyjść. Osoby odwiedzające nie mają prawa do samodzielnego poruszania się po pomieszczeniach, w których przebywają dzieci.</t>
  </si>
  <si>
    <t>02.10.2026r</t>
  </si>
  <si>
    <t>sale dydaktyczne, kuchnia, gabinet dyrektora</t>
  </si>
  <si>
    <t xml:space="preserve">Rodzice informowani są o zasadach bezpieczeństwa podczas zebrań z dyrektorem i nauczycielami. Ponadto poprzez stronę internetową placówki,bip, rozmowy, itp. </t>
  </si>
  <si>
    <t>Naprawa dachu- uzyskano zgodę.</t>
  </si>
  <si>
    <t>strona internetowa przedszkola, BIP,  w placówce</t>
  </si>
  <si>
    <t>zasady zapewnienia wychowankom warunków bezpieczeństwa podczas spacerów i wycieczek</t>
  </si>
  <si>
    <t>Procedura udzielania pomocy Psychologiczno-Pedagogicznej w Przedszkolu nr 32 w Rybniku</t>
  </si>
  <si>
    <t xml:space="preserve"> reguluje zasady organizacji i udzielania pomocy PPP w przedszkolu</t>
  </si>
  <si>
    <t>Procedura zapewnieia dzieciom bezpieczeństwa podczas pobytu w Przedszkolu nr 32 w Rybniku</t>
  </si>
  <si>
    <t>reguluje procedurę bezpiecznego pobytu dziecka w przedszkolu</t>
  </si>
  <si>
    <t>strona internetowa przedszkola, BIP, w placówce</t>
  </si>
  <si>
    <t>SZIB</t>
  </si>
  <si>
    <t>zgodnie z ustawą o ochronie danych osobowych</t>
  </si>
  <si>
    <t>tak- klauzule</t>
  </si>
  <si>
    <t>BIP, w placówce, strona internetowa</t>
  </si>
  <si>
    <t>obejmuje zasady i wymagania ochrony budynku, rozmieszczenia gaś, hydrantów oraz sposobu ewakuacji</t>
  </si>
  <si>
    <t>P32</t>
  </si>
  <si>
    <t>pogadanki, Kodeks przedszkolaka, spotkania z policjantem, strażakiem, przedstawicielem Straży Miejskiej, zajęcia dydaktyczne - tematy kompleksowe zajęć</t>
  </si>
  <si>
    <t>wg potrzeb, ale każdorazowo przed wyjściem na spacer, wycieczkę, na teren ogrodu przedszkolnego</t>
  </si>
  <si>
    <t xml:space="preserve">dyrektor </t>
  </si>
  <si>
    <t>próba ewakuacyjna</t>
  </si>
  <si>
    <t>raz w roku zgodnie z rozporządzeniem MSW</t>
  </si>
  <si>
    <t>policjant</t>
  </si>
  <si>
    <t>spotkanie z policjantem, pogadanka</t>
  </si>
  <si>
    <t xml:space="preserve">Rodzice są informowani o zasadach bezpieczeństwa oraz obowiązujących procedurach w przedszkolu na zebraniu z dyrektorem przed rozpoczęciem roku szkolnego, następnie z nauczycielami   a także mają dostęp do procedur poprzez stronę internetową placówki, BIP oraz  na terenie placówki. </t>
  </si>
  <si>
    <t>tak, poprzez złożenie podpisu przez pracownika</t>
  </si>
  <si>
    <t>Dostęp rodziców/opiekunów prawnych na teren placówki odbywa się zgodnie z przyjętymi zasadami bezpieczeństwa. Rodzice przyprowadzając dzieci korzystają z domofonu przy furtkach w celu wejścia na teren przedszkola, jak również z domofonu znajdującego się przy drzwiach wejciowych do budynku po uzyskaniu zgody personelu. Dzieci mogą być odbierane wyłącznie przez rodziców/opiekunów prawnych lub osoby upoważnione przez rodziców, zgodnie z obowiązującymi w przedszkolu procedurami</t>
  </si>
  <si>
    <t>Osoby świadczące usługi na rzecz przedszkola (dostawcy, serwisanci, konserwatorzy) mogą wejść na teren placówki korzystając  z wejścia służbowego i dzwonka ( drzwi zamknięte na klucz).  Osoby te mogą wejść na teren budynku po wcześniejszym podaniu celu wizyty pracownikowi otwierającemu drzwi. Osoba ta przebywa w obszarze niezbędnym do wykonania swojej czynności w obecności pracownika placówki.</t>
  </si>
  <si>
    <t>Firmy wykonujące prace na terenie przedszkola w celu wejścia na jej teren korzystają z domofonu, przedstawiając cel wizyty.   Podczas wykonywania swoich działań   cały czas przebywają pod opieką pracownika placówki (woźny). Bramy i furtki są zabezpieczone  co uniemożliwia samodzielne opuszczenie terenu placówki przez dzieci oraz wstęp osobom postronnym. Personel zwraca uwagę na obecność osób nieznanych i reaguje na wszelkie sytuacje mogące zagrażać bezpieczeństu dzieci.</t>
  </si>
  <si>
    <t xml:space="preserve"> Każda osoba odwiedzająca placówkę w celu wejścia na jej teren korzysta z domofonu przy furtce podając cel wizyty. Czynność ta powtarzana jest przy drzwiach wejściowych gdzie czeka na petenta dyrekcja lub inny pracownik placówki. Jeśli jest to pracownik obsługi to prowadzi gościa  do dyrekcji. Każdorazowo osoby takie wpisywane są do rejestru gości placówki. Osoby odwiedzające placówkę nie mają prawa samodzielnie poruszać sie po placówce i miejscach, w których przebywaja dzieci.</t>
  </si>
  <si>
    <t xml:space="preserve">Osoba odwiedzająca placówkę jest przyjmowana przez pracownika przy drzwiach wejściowych, gdzie po poznaniu celu wizyty wpisywana jest do "Rejestru gości placówki" przez pracownika administracji, a następnie odprowadzana przez pracownika do celu wizyty. W razie potrzeby petent proszony jest o okazanie dokumentu tożsamości. Osoby takie nie są pozostawiane bez nadzoru w obszarach gdzie przebywają dzieci. </t>
  </si>
  <si>
    <t>Za organizację i nadzór nad kontrolą dostępu osób z zewnątrz odpowiada dyrektor przedszkola.  Dyrektor  ustala zasady wstępu na teren placówk. Pracownicy po odebraniu domofonu i uzyskaniu informacji o celu wizyty, informuje o tym fakcie dyrekcję przedszkola. Pracownik schodzi do drzwi wejściowych. Identyfikuje osobę i potwierdza cel jej wizyty.  Osoba postronna  nie przebywa bez nadzoru w obecności dzieci. Każdy pracownik placówki zobowiązany jest do poinformowania dyrekcji o zauważonych osobach postronnych na terenie placówki.</t>
  </si>
  <si>
    <t>próba alarmowa z udziałem PSP</t>
  </si>
  <si>
    <t>cała placówka</t>
  </si>
  <si>
    <t>PSP nie stwierdziła nieprawidłowości ani problemów.</t>
  </si>
  <si>
    <t>procedury ewakuacyjne są znane pracownikom i dziecim czas ewakuacji był prawidłowy</t>
  </si>
  <si>
    <t xml:space="preserve">przypomniano zasady ewakuacji zaplanowano szkolenie  i próbną ewakuację w związku z atakiem z powietrza, </t>
  </si>
  <si>
    <t>kuchnia, szatnia AiO, sala maluchy,  łazienka , pokój nauczycielski</t>
  </si>
  <si>
    <t>w miarę potrzeb po zgłoszeniu dyrekcji</t>
  </si>
  <si>
    <t>obserwacja wychowanka przez nauczycieli i psychologa, na wniosek rodzica</t>
  </si>
  <si>
    <t xml:space="preserve">szybka interwencja udzielana jest natychmiast po warunkiem że psycholog dostęony jest na placówce. </t>
  </si>
  <si>
    <t xml:space="preserve">Tak, placówka ubiegała się o środki na wymianę ogrodzenia, furtek i bram wiazdowych w celu poprawy bezpieczeństwa dzieci i uzyskała środki na wykonanie tych prac. </t>
  </si>
  <si>
    <t>BIP, w placówce</t>
  </si>
  <si>
    <t>15.07.2026- obowiązuje od 1.09.2026</t>
  </si>
  <si>
    <t>BIP, strona internetowa, w placówce</t>
  </si>
  <si>
    <t>26.092017</t>
  </si>
  <si>
    <t>określa zasady i warunki zapewnienia dzieciom bezpiecznego pobytu w placówce oraz podczas zajęć organizowanych poza jej terenem</t>
  </si>
  <si>
    <t xml:space="preserve">Standardy Ochrony dzieci przed krzywdzeniem </t>
  </si>
  <si>
    <t>strona internetowa, w placówce</t>
  </si>
  <si>
    <t xml:space="preserve">Regulamin spacerów i wycieczek </t>
  </si>
  <si>
    <t>Zasady zapewnienie wychowwankom warunków bezpieczeństwa</t>
  </si>
  <si>
    <t>Zakres przedsięwzięć wykonywanych w związku z wprowadzeniem stopnia alarmowego</t>
  </si>
  <si>
    <t>zadania i obowiązki realizowane przy poszczególnych stopniach alarmowych;</t>
  </si>
  <si>
    <t>w gablocie</t>
  </si>
  <si>
    <t>warunki ochrony przeciwpożarowej dla obiektu i terenu, sposób wykonywania prac niebezpiecznych pod względem pożarowym</t>
  </si>
  <si>
    <t>P23</t>
  </si>
  <si>
    <t>pogadanki, zajęcia dydaktyczne - tematy kompleksowe na temat bezpoeczeństwa, kodeksy przedszkolaka, spotkania z policjantami, strażą miejską i strażakami, próba ewakuacyjna</t>
  </si>
  <si>
    <t>Dostęp rodziców i opiekunów do budynku przedszkola odbywa się za zgodnie z przyjętymi zasadami bezpieczeństwa. Rodzice przyprowadzają i odbierają dzieci w wyznaczonych godzinach, korzystając z  ustalonego wejścia. Poza standardowymi godzinami wejście do budynku odbywa się po zgłoszeniu personelowi i uzyskaniu zgody na wejście. Dzieci mogą być odbierane wyłącznie przez rodziców/opiekunów prawnych lub osoby upoważnione przez rodziców, zgodnie z obowiązującymi w przedszkolu procedurami.</t>
  </si>
  <si>
    <t>8.10.2026r</t>
  </si>
  <si>
    <t xml:space="preserve">23.09.2026; 29.09.2026 - 1 osoba; </t>
  </si>
  <si>
    <t>sale zajęć, hol dół, hol góra, gabinet wicedyrektora i intendentki</t>
  </si>
  <si>
    <t xml:space="preserve">ustny </t>
  </si>
  <si>
    <t xml:space="preserve"> sytucji szybkiej interwencji psycholog reaguje natychmiast jeżeli jest w tym czasie obecny w placówce</t>
  </si>
  <si>
    <t xml:space="preserve">Wymiana systemu Gazex w roku 2026. Placówka uzyskała zgodę oraz środki finansowe. </t>
  </si>
  <si>
    <t xml:space="preserve">Procedury bezpieczeństwa w szkole (poniżej) </t>
  </si>
  <si>
    <t>gabinet dyrektora.Wszystkie procedury są wysyłane do nauczycieli połączeniem szyfrowanym za pośrednictwem e-dziennika lub poczty służbowej</t>
  </si>
  <si>
    <t xml:space="preserve">W zakresie. Pożar w szkole. Ewakuacja. </t>
  </si>
  <si>
    <t>wrzesień 2015</t>
  </si>
  <si>
    <t>czerwiec 2025  (aktualizowane co 2 lata)</t>
  </si>
  <si>
    <t>uszczegółowienie: Instrukcja bezpieczeństwa pożarowego</t>
  </si>
  <si>
    <t>portiernia, sekretariat</t>
  </si>
  <si>
    <t>W zakresie. Agresywne zachowania w szkole</t>
  </si>
  <si>
    <t>wprowadzenie Standardów Ochrony Małoletnich</t>
  </si>
  <si>
    <t>sekretariat, gabinet pedagoga, gabinet dyrektora, gazetka w każdej klasie , Internet.</t>
  </si>
  <si>
    <t>W zakresie :Bezpieczeństwo cyfrowe w tym: sprzętu oraz  sieci IT</t>
  </si>
  <si>
    <t>uszczegółowienie: System Zarządzania Bepieczeństwem Informacji</t>
  </si>
  <si>
    <t>Wprowadzenie: Standardów postępowania dla nauczycieli/nauczycieli specjalistów dotyczące kontaktu z osobami w kryzysie samobójczym .</t>
  </si>
  <si>
    <t>Dyrektor, wicedyrektor, nauczyciele, przedstawiciele służb i instytucji, np. Policji, Straży Miejskiej.</t>
  </si>
  <si>
    <t>zajęcia z wychowawcą, pogadanki i rozmowy kierowane, apele profilaktyczne, filmy edukacyjne, prezentacje, gazetki tematyczne, próbne alarmy, lekcje na temat bezpieczeństwa, warsztaty, spotkania z fukcjonariuszami Policji i Straży Miejskiej, ćwiczenia praktyczne, konkursy, projekty uczniowskie, akcje profilaktyczne</t>
  </si>
  <si>
    <t>1) kilka razy w roku - na początku, na zakończenie roku szkolnego, przed feriami,                             2) na bieżaco w miarę potrzeb,</t>
  </si>
  <si>
    <t>W pierwszej połowie października.</t>
  </si>
  <si>
    <t>SP04</t>
  </si>
  <si>
    <t>Wszyscy pracownicy zapoznawani są z procedurami : zebrania RP lub AiO; procedury przesyłane pocztą służbową lub przez e dziennik i omawiane.</t>
  </si>
  <si>
    <t>nie - częstotliwość uzależniona jest od zdarzeń na szkole lub zdarzeń zewnętrznych</t>
  </si>
  <si>
    <t>od lutego 2022 po wprowadzeniu stopni alarmowych Charli i Charli - Bravo decyzją Prezesa Rady Ministrów swoboda poruszania się po szkole została ograniczona. Rodzice mają wyznaczoną strefę w pobliżu portierni. Po zdarzeniach październikowych 2026 rodzice (opiekunowie) mają wyznaczoną strefę w przedsionku przed okienkiem portierni.Szkoła pozostaje zamknięta. Brak fizycznego wejścia do szkoły dla dobra uczniów i pracowników. Rodzice po zgłoszeniu takiej potrzeby na portierni mają dostęp  do nauczyciela, sekretariatu, pedagoga itd. Zgodnie z procedurą oczekują przy portierni aż pracownik zejdzie lub odprowadzani są przez pracownika portierni do konkretnej osoby.</t>
  </si>
  <si>
    <t xml:space="preserve">jw.. Dodatkowo są rejestrowani. </t>
  </si>
  <si>
    <t>jw.. Dodatkowo - wykonują usługę zawsze w obecności wyznaczonego pracownika i tak poruszają się po szkole zgodnie z zakresem wykonywanej pracy.</t>
  </si>
  <si>
    <t>jw..</t>
  </si>
  <si>
    <t>* rejestr wejść i wyjść osób postronnych; pracownik odprowadza nieznaną osobę do sekretariatu po zgłoszeniu przez domofon ; w przypadku niepełnosprawności - pracownik sekretariatu schodzi na portiernię.</t>
  </si>
  <si>
    <t xml:space="preserve">* pracownicy portierni,sekretariat,  dyrektor monitorujący s(sprawdzający) Szkolę za pomocą kamer. </t>
  </si>
  <si>
    <t>alarm ewakuacyjny p.poż</t>
  </si>
  <si>
    <t>brak wyznaczonej osoby, która czeka na służby przed szkołą</t>
  </si>
  <si>
    <t>wyznaczenie osoby</t>
  </si>
  <si>
    <t>wyznaczenie osoby; zmiana w instrukcji p.poż</t>
  </si>
  <si>
    <t>wszystkie sale lekcyjne, pokój nauczycielski, świetlica, portiernia, gabinet opieki zdrowotnej , blok wf, sekretariat ,kuchnia</t>
  </si>
  <si>
    <t>1x w roku przez wyznaczonego pracownika</t>
  </si>
  <si>
    <t>zakupy w aptece</t>
  </si>
  <si>
    <t>Uczeń ma możliwość indywidualnego poproszenia o pomoc w gabinecie psychologa w godzinach pracy i/lub poprzez zgłoszenie takiej potrzeby wychowawcy, innemu nauczycielowi lub rodzicowi, który następnie przekazuje tę informację psychologowi.</t>
  </si>
  <si>
    <t>W sytuacji szybkiej interwencji pomoc psychologiczna jest udzielana uczniowi natychmiast po otrzymaniu przez psychologa informacji o danej sytuacji,następnie psycholog kontaktuje się z rodzicami/opiekunami prawnymi w celu umówienia działań wspierających (np. spotkanie w dniu kolejnym).</t>
  </si>
  <si>
    <t xml:space="preserve"> W roku 2024 szkoła pozyskała z UM w ramach remontu boisk, dodatkowe kamery na kwotę 40 344zł zabezpieczające boiska.</t>
  </si>
  <si>
    <t>PROCEDURA
zapewnienia dzieciom bezpieczeństwa
podczas pobytu
w Przedszkolu nr 50 w Rybniku</t>
  </si>
  <si>
    <t>06.11.2025r</t>
  </si>
  <si>
    <t>Procedura określa zasady zapewnienia dzieciom bezpieczeństwa podczas pobytu w przedszkolu, w tym podczas przyprowadzania i odbierania dzieci, pobytu w budynku i na placu zabaw, wyjść i wycieczek, zajęć dodatkowych oraz postępowania w sytuacjach wypadkowych i zagrożenia. Określa również obowiązki pracowników w zakresie zapewnienia bezpieczeństwa dzieci.</t>
  </si>
  <si>
    <t>na stronie internetowej przedszkola</t>
  </si>
  <si>
    <t xml:space="preserve">jest dostępna dla pracowników na tablicy w pokoju nauczycielskim oraz na tablicy w pomieszczeniu dla pracowników AiO oraz w dokumentacji Dyrektora. </t>
  </si>
  <si>
    <t>Statut Przedszkola nr 50 w ZSPnr 17</t>
  </si>
  <si>
    <t>Statut określa zasady sprawowania opieki nad dziećmi, obowiązki nauczycieli i innych pracowników w zakresie zapewnienia bezpieczeństwa, prawa i obowiązki rodziców dotyczące bezpieczeństwa dzieci, a także zasady przyprowadzania i odbierania dzieci oraz organizacji pobytu dzieci w przedszkolu i poza jego terenem.</t>
  </si>
  <si>
    <t>Na stronie BIP</t>
  </si>
  <si>
    <t xml:space="preserve">Statut przedszkola jest dostępny w wersji papierowej na tablicy informacyjnej dla rodziców w szatni przedszkola oraz w dokumentacji Dyrektora. </t>
  </si>
  <si>
    <t>Procedura postępowania na wypadek pożaru lub innego zagrożenia w Przedszkolu nr 50 w ZSP nr 17</t>
  </si>
  <si>
    <t>Procedura reguluje zasady postępowania pracowników przedszkola w przypadku pożaru lub wystąpienia innego zagrożenia, w tym sposób alarmowania, powiadamiania odpowiednich służb, organizację i przebieg ewakuacji dzieci oraz personelu, a także zasady zapewnienia bezpieczeństwa i sprawdzenia liczby osób po opuszczeniu budynku.</t>
  </si>
  <si>
    <t xml:space="preserve">Jest dostępna dla pracowników na tablicy w pokoju nauczycielskim oraz na tablicy w pomieszczeniu dla pracowników AiO oraz w dokumentacji Dyrektora. </t>
  </si>
  <si>
    <t>Instrukcja Bezpieczeństwa pożarowego</t>
  </si>
  <si>
    <t>Instrukcja Bezpieczeństwa Pożarowego określa warunki ochrony przeciwpożarowej budynku, zasady zapobiegania pożarom, sposób postępowania na wypadek pożaru lub innego zagrożenia, obowiązki pracowników oraz organizację i warunki ewakuacji dzieci i personelu.</t>
  </si>
  <si>
    <t>Instrukcja Bezpieczeństwa Pożarowego znajduje się w czerwonej skrzynce w szatni przedszkola i jest dostępna dla rodziców oraz wszystkich pracowników placówki.</t>
  </si>
  <si>
    <t xml:space="preserve">Znajduje się w czerwonej skrzynce zawieszonej w szatni przedszkola oraz w dokumentacji dyrektora.  </t>
  </si>
  <si>
    <t>REGULAMIN ORGANIZACJI WYCIECZEK
PUBLICZNEGO PRZEDSZKOLA NR 50 W RYBNIKU</t>
  </si>
  <si>
    <t>Regulaminu organizacji wycieczek obejmuje zasady planowania, przygotowywania i organizowania wycieczek oraz wyjść poza teren przedszkola, obowiązki kierownika i opiekunów, zasady zapewnienia bezpieczeństwa dzieci, sposób sprawowania opieki podczas wyjazdów oraz wymagania dotyczące dokumentowania i rozliczania wycieczek.</t>
  </si>
  <si>
    <t>strona internetowa przedszkola</t>
  </si>
  <si>
    <t xml:space="preserve">Wersja papierowa znjaduje się w dokumentacji Dyrektora. </t>
  </si>
  <si>
    <t>ZSP17</t>
  </si>
  <si>
    <t>Nauczyciele poszczególnych grup/ klas, dyrektor, wicedyrektorzy</t>
  </si>
  <si>
    <t>Pogadanki, rozmowy, lekcje wychowawcze, zajęcia edukacyjne, opracowywanie i omawianie kontraktów grupowych/ klasowych oraz przypominanie obowiązujących zasad i procedur bezpieczeństwa.</t>
  </si>
  <si>
    <t>Systematycznie, na bieżąco, w zależności od potrzeb i zaistniałych sytuacji, a także podczas rozpoczęcia roku szkolnego, przed każdymi feriami, a także raz w miesiącu na lekcjach wychowawczych z tematyki bezpieczeństwa i obronności.</t>
  </si>
  <si>
    <t>Tak, we SP 36 wszystkich klasach oraz w P 50  we wszystkich grupach przedszkolnych, z uwzględnieniem wieku i możliwości dzieci</t>
  </si>
  <si>
    <t>We wrześniu 2026 r.; zasady są systematycznie przypominane w ciągu roku szkolnego, a także na lekcjach wychowawczych zgodnie z planem zajęć.</t>
  </si>
  <si>
    <t>próbny alarm przeciwpożarowy</t>
  </si>
  <si>
    <t>raz w roku-wrzesień</t>
  </si>
  <si>
    <t>wszystkie grupy przedszkolne</t>
  </si>
  <si>
    <t>Rodzice są zapoznawani z obowiązującymi w przedszkolu dokumentami i procedurami dotyczącymi bezpieczeństwa podczas zebrań ogólnych i klasowych/ grupowych. Są informowani o miejscu ich udostępnienia, a także o możliwości zapoznania się z ich treścią. Informacje przekazywane są również za pośrednictwem tablic informacyjnych, strony internetowej Zespołu, dziennika elektornicznego  oraz bezpośrednio przez nauczycieli.</t>
  </si>
  <si>
    <t>Pracownicy są zapoznawani z obowiązującymi procedurami i zasadami bezpieczeństwa podczas szkoleń, zebrań pracowniczych oraz instruktażu stanowiskowego. Zasady i procedury są również przypominane na bieżąco, stosownie do potrzeb. Każde zapoznanie pracowników z dokumentami i procedurami jest dokumentowane poprzez złożenie własnoręcznych podpisów potwierdzających zapoznanie się z ich treścią.</t>
  </si>
  <si>
    <t>Szkolenia odbywają się zgodnie z obowiązującymi przepisami, a zasady bezpieczeństwa i procedury są przypominane systematycznie, w miarę potrzeb.</t>
  </si>
  <si>
    <t>Przedszkole 50: Rodzice i opiekunowie prawni pozostają w szatni przedszkola, stanowiącej strefę dla rodzica. Nie mają dostępu do części budynku, w której przebywają dzieci. Przekazywanie i odbieranie dzieci odbywa się zgodnie z zasadami bezpieczeństwa obowiązującymi w placówce. SP 36: Rodzice i opiekunowie zostają w przedsionku szkoły, nie wchodzą bezpośrednio do budynku. Jeśli następuje sytuacja, kiedy rodzic chce podjąć rozmowę z dyrektorem, wpisuje się na liście gości.</t>
  </si>
  <si>
    <t>P 50 oraz SP36: W placówce prowadzony jest rejestr wejść i wyjść osób postronnych. Osoby z zewnątrz są zobowiązane do zgłoszenia celu wizyty oraz odnotowania wejścia i wyjścia w rejestrze. Osoby te są wpuszczane do budynku w związku z wykonywaniem obowiązków lub zleconych usług, za wiedzą i zgodą upoważnionych pracowników. Ich obecność na terenie placówki jest nadzorowana. Wejście każdej osoby postronnej na teren placówki wymaga zgody dyrektora placówki.</t>
  </si>
  <si>
    <t>P50 oraz SP36: W placówce prowadzony jest rejestr wejść i wyjść osób postronnych. Osoby z zewnątrz są zobowiązane do zgłoszenia celu wizyty oraz odnotowania wejścia i wyjścia w rejestrze. Osoby te są wpuszczane do budynku w związku z wykonywaniem obowiązków lub zleconych usług, za wiedzą i zgodą upoważnionych pracowników. Ich obecność na terenie placówki jest nadzorowana. Wejście każdej osoby postronnej na teren placówki wymaga zgody dyrektora placówki.</t>
  </si>
  <si>
    <t>P50 oraz SP36: W placówce prowadzony jest rejestr wejść i wyjść osób postronnych. Osoby z zewnątrz są zobowiązane do zgłoszenia celu wizyty oraz odnotowania wejścia i wyjścia w rejestrze. Wejście każdej osoby postronnej na teren placówki wymaga zgody dyrektora placówki.</t>
  </si>
  <si>
    <t>Osoby zewnętrzne są identyfikowane na podstawie celu wizyty oraz informacji przekazanych pracownikowi przedszkola. Wejścia i wyjścia osób postronnych są odnotowywane w rejestrze wejść i wyjść, zgodnie z zasadami obowiązującymi w placówce. W przypadku osób wykonujących usługi lub prace sprawdzany jest cel ich obecności na terenie przedszkola. W budynku szkoły pracownik szkoły prowadzi na portierni rejestr wejść i wyjść.</t>
  </si>
  <si>
    <t>Za kontrolę dostępu osób z zewnątrz odpowiadają dyrektor lub wicedyrektorzy oraz pracownicy wyznaczeni do nadzorowania wejścia do budynku. Pracownicy obsługi, w szczególności osoby pełniące dyżur przy wejściu, reagują na obecność osób nieuprawnionych, weryfikują cel wizyty i w razie potrzeby kierują osoby z zewnątrz do właściwych pracowników. Wszyscy pracownicy są zobowiązani do przestrzegania zasad bezpieczeństwa i zgłaszania sytuacji budzących wątpliwości.</t>
  </si>
  <si>
    <t>wszyscy pracownicy Zespołu</t>
  </si>
  <si>
    <t>P50: 15, SP36: 9, razem: 24</t>
  </si>
  <si>
    <t>P 50: kuchnia, pomieszczenie koserwatora pokój nauczycielski, sale zajęć przedszkolnych, pokój logepedyczny, SP 36: portiernia, pokój nauczycielski, kuchnia, siłownia, warsztat konserwatora, pokój trenerów, świetlica, sala 226 (technika), sala 220 (s. chemiczna)</t>
  </si>
  <si>
    <t>Kontrola wyposażenia apteczek pierwszej pomocy w zespole przeprowadzana jest nie rzadziej niż raz w roku, a także każdorazowo po wykorzystaniu materiałów opatrunkowych. Obejmuje sprawdzenie kompletności wyposażenia, terminów ważności środków opatrunkowych oraz stanu apteczek. W przypadku stwierdzenia braków lub upływu terminów ważności wyposażenie jest niezwłocznie uzupełniane.</t>
  </si>
  <si>
    <t>Braki w wyposażeniu apteczek uzupełniane są na bieżąco poprzez zakup brakujących materiałów opatrunkowych i środków niezbędnych do udzielania pierwszej pomocy. Uzupełnianie odbywa się po przeprowadzonej kontroli oraz każdorazowo po wykorzystaniu wyposażenia, tak aby zapewnić stałą gotowość apteczek do użycia.</t>
  </si>
  <si>
    <t>Potrzeba objęcia dziecka pomocą psychologiczno-pedagogiczną zgłaszana jest przez nauczycieli, rodziców lub innych specjalistów pracujących z dzieckiem. Nauczyciele przekazują psychologowi informacje o zaobserwowanych trudnościach, potrzebach rozwojowych i edukacyjnych dziecka oraz niepokojących zachowaniach. Rodzice mogą zgłosić potrzebę konsultacji bezpośrednio psychologowi, wychowawcy grupy lub dyrektorowi przedszkola. Po zgłoszeniu sytuacja dziecka jest analizowana, a dalsze działania, w tym konsultacje, obserwacja i ewentualne objęcie dziecka pomocą psychologiczno-pedagogiczną, ustalane są zgodnie z jego potrzebami i obowiązującymi procedurami.</t>
  </si>
  <si>
    <t>W sytuacjach wymagających pilnej interwencji nauczyciel niezwłocznie informuje psychologa lub dyrektora o zaistniałym problemie. Psycholog podejmuje działania adekwatne do sytuacji i potrzeb dziecka, udzielając doraźnego wsparcia oraz konsultując dalsze postępowanie z nauczycielami i dyrektorem. W razie potrzeby nawiązywany jest kontakt z rodzicami dziecka. W sytuacjach zagrażających zdrowiu lub bezpieczeństwu dziecka w pierwszej kolejności podejmowane są działania mające na celu zapewnienie mu ochrony i niezbędnej pomocy.</t>
  </si>
  <si>
    <t>658 do sierpnia</t>
  </si>
  <si>
    <t>Sposób realizacji zadań opiekuńczych, wychowawczych i dydaktycznych. Świadczenie pomocy psychologiczno-pedagogicznej, organizacja opieki nad dziećmi. zasady przyprowadzania i odbierania dzieci przez rodziców lub upoważnione osoby. Formy promocji i ochrony zdrowia oraz kształtowanie nawyków prozdrowotnych. Wykaz organów (Dyrektor, Rada Pedagogiczna, Rada Rodziców), ich szczegółowe kompetencje. Czas funkcjonowania placówki (godziny pracy), organizacja roku szkolnego, zasady odpłatności za pobyt oraz warunki korzystania z wyżywienia. Katalog praw i obowiązków wychowanka, a także precyzyjne przypadki i procedury, w których dyrektor może skreślić dziecko z listy uczniów. Zakres obowiązków nauczycieli oraz pozostałych pracowników administracji i obsługi (w tym zadania związane z bezpieczeństwem dzieci).</t>
  </si>
  <si>
    <t>Procedura zapewnienia dzieciom bezpieczeństwa podczas pobytu w przedszkolu</t>
  </si>
  <si>
    <t>procedury przyprowadzania i odbierania dziecka z przedszkola, bezpieczeństwo pobytu dziecka w budynku przedszkola, pobytu na placu zabaw, podczas zajęć oragnizowanych poza terenem przedszkola, podczas wycieczek turystycznych i krajoznawczych, podczas realizacji zajęć dodatkowych, w czasie zdarzenia wypadkowego, monitorowanie obcych osób wchodzących i opuszczających teren przedszkola</t>
  </si>
  <si>
    <t>Procedury ewakuacji</t>
  </si>
  <si>
    <t>gabinet dyrektora</t>
  </si>
  <si>
    <t>zapobieganie krzywdzeniu dzieci</t>
  </si>
  <si>
    <t>strona internetowa przedszkola, BIP</t>
  </si>
  <si>
    <t>ochrona danych osobowych dot. wszystkich pracowników placówki</t>
  </si>
  <si>
    <t>P01</t>
  </si>
  <si>
    <t>Wychowawca</t>
  </si>
  <si>
    <t xml:space="preserve">Pogadanki, realizacja podstawy programowej </t>
  </si>
  <si>
    <t>pierwszy miesiąc - miesiącem bezpieczeństwa - wrezsień oraz wg tematyki miesięcznej</t>
  </si>
  <si>
    <t>Podczas spotkań - zebrań ogólnych i w grupach, oraz dzięki portalom czy stronie internetowej.</t>
  </si>
  <si>
    <t>raz/rok oraz przy zatrudnianiu</t>
  </si>
  <si>
    <t>karta dostępu</t>
  </si>
  <si>
    <t>RSPTS</t>
  </si>
  <si>
    <t>umowa</t>
  </si>
  <si>
    <t>Rrejstr wejść/wyjść</t>
  </si>
  <si>
    <t>ewakuacja próbna- pożar</t>
  </si>
  <si>
    <t>wszyscy pracownicy przedszkola oraz dzieci obecne w przedszkolu</t>
  </si>
  <si>
    <t>w każdej sali przedszkolnej, w kuchni i w holu</t>
  </si>
  <si>
    <t>raz w miesiącu SIPowiec kontroluje zawartość apteczek</t>
  </si>
  <si>
    <t>wyznaczona osoba kupuje brakujące elelmenty wyposażenia apteczki</t>
  </si>
  <si>
    <t>dzieci objęte są stałą obserwacją nauczycieli, którzy zgłaszają psychologowi zauważone trudności</t>
  </si>
  <si>
    <t>W przypadku, gdy psycholog, logopeda, pedagog specjalny są obecni w pracy- następstwo działań interwencyjnych/incydentalnych. A w sytuacji nieobecności specjalistów, interweniują nauczyciele według przyjętych zasad panujących w placówce- po zabezpieczeniu grupy, przy pomocy dyrektora i wicedyrektora</t>
  </si>
  <si>
    <t>Tak - wyposażenie placówki w monitoring wizyjny - plan na 2027</t>
  </si>
  <si>
    <t>całość funkcjonowania Zespołu, przedszkola i szkoły podstawowej</t>
  </si>
  <si>
    <t>system bezpieczeństwa</t>
  </si>
  <si>
    <t>procedury dot. różnych trudnych zachowań oraz niebezpiecznych sytuacji</t>
  </si>
  <si>
    <t>instrukcja ppoż dla budynku szkoły</t>
  </si>
  <si>
    <t>procedury dot. postępowania na wypadek pożaru</t>
  </si>
  <si>
    <t xml:space="preserve">nie </t>
  </si>
  <si>
    <t>instrukcja ppoż dla budynku przedszkola</t>
  </si>
  <si>
    <t>ZSP03</t>
  </si>
  <si>
    <t>dyrektor / wicedyrektor / pedagog / wychowawcy</t>
  </si>
  <si>
    <t>apele i pogadanki grupowe, rozmowy podczas lekcji wychowawczych</t>
  </si>
  <si>
    <t>od 1.09.2026 ze względu na zmiany w przepisach oświatowych lekcje wychowawcze o tematyce bezpieczeństwa odbywają się przynajmniej raz w miesiącu, natomiast spotkania ogólne w miarę potrzeb</t>
  </si>
  <si>
    <t>informacje przekazywane są na pierwszym zebraniu z rodzicami w każdym roku szkolnym oraz w miarę potrzeb w razie wystąpienia sytuacji zagrażających bezpieczeństwu, zasady bezpieczeństwa są opublikowane na stronie www Zespołu</t>
  </si>
  <si>
    <t>w przedszkolu -  rodzice, opiekuowie oraz inne osoby upoważnione do odbioru dzieci wchodzą do części wspólnej (szatnia) po uprzedniej weryfikacji i wpuszczeniu do budynku przedszkola przez pracownika obsługi, w szkole - rodzice uczniów klas pierwszych są wpuszczani do budynku szkoły celem przyprowadzenia lub odbioru dzieci przez pracownika obsługi, rodzice starszych uczniów są wpuszczani do budynku celem załatwienia różnych spraw po uprzednim umówieniu się z nauczycielem lub sekretariatem</t>
  </si>
  <si>
    <t>po uprzednim umówieniu się</t>
  </si>
  <si>
    <t xml:space="preserve">po weryfikacji </t>
  </si>
  <si>
    <t>tożsamość i cel wizyty innych odwiedzających osób weryfikowana jest przez pracownika obsługi, który informuje pracowników sekretariatu lub dyrektora - po ich decyzji możliwy jest dostęp osoby wyłącznie do sekretariatu</t>
  </si>
  <si>
    <t>nie ma wyszczególnionego pracownika odpowiadającego za kontrolę dostępu do budynku - w placówce nie ma osób zatrudnionych na stanowisku portiera - domofon podłączony jest w sekretariacie oraz pomieszczeniu socjalnym obsługi. Kontrolę dostępu do budynku powierzono pracownikom znajdującym się w danym momencie najbliżej drzwi wejściowych - konserwator, woźny, sprzątaczka, pracownicy sekretariatu.</t>
  </si>
  <si>
    <t>ewakuacja ppoż</t>
  </si>
  <si>
    <t>ewakuacja przebiegła prawidłowo</t>
  </si>
  <si>
    <t>19.01.2026</t>
  </si>
  <si>
    <t xml:space="preserve">raz w roku oraz po wykorzystaniu </t>
  </si>
  <si>
    <t>na bieżąco po wykorzystaniu lub po upływie terminu ważności</t>
  </si>
  <si>
    <t>wszyscy pracownicy zespołu</t>
  </si>
  <si>
    <t>sala gimnastyczna, pokój nauczycielski, stołówka, sala nr 1, 7, 17, gabinet higienistki, wszystkie sale dydaktyczne (5) w przedszkolu, intendent, kuchnia</t>
  </si>
  <si>
    <t>psycholog dostępny w gabinecie w godzinach pracy, możliwy jest również kontakt przez dziennik eletroniczny</t>
  </si>
  <si>
    <t>psycholog pełni dyżury w środy, czwartki, i piątki, natomiast w sytuacji szybkiej interwencji pomoc świadczą pedagog, pedagos specjalny oraz wszyscy nauczyciele, którzy w miarę możliwości kontaktują się telefonicznie z psychologiem w przypadku nieobecności</t>
  </si>
  <si>
    <t>przy planowaniu budżetu dyrektor w propozycjach pilnych remontów wyszczególnił konieczność modernizacji monitoringu wizyjnego w budynku szkoły</t>
  </si>
  <si>
    <t>System zarzadzania Bezpieczeństwem informacji</t>
  </si>
  <si>
    <t>Zakres regulacji SZBI obejmuje organizacyjne, techniczne, fizyczne i prawne aspekty ochrony informacji</t>
  </si>
  <si>
    <t>dysk wspólny pracowników zsme</t>
  </si>
  <si>
    <t>Instrukcja ppoż</t>
  </si>
  <si>
    <t>Informacje dotyczące w razie zagrożenia pożarem.</t>
  </si>
  <si>
    <t>wysłana do pracownikuw na poczte elektroniczną</t>
  </si>
  <si>
    <t>Statuty szkół</t>
  </si>
  <si>
    <t xml:space="preserve"> instrukcja ppoż
Instrukcja przeciwpożarowa reguluje zasady zapobiegania pożarom, postępowania w przypadku zagrożenia pożarowego, alarmowania służb ratunkowych, prowadzenia ewakuacji oraz korzystania ze sprzętu gaśniczego na terenie szkoły.
</t>
  </si>
  <si>
    <t>strona inernetowa szkoły, BIP</t>
  </si>
  <si>
    <t>Standardy Ochrony małoletnich</t>
  </si>
  <si>
    <t>Standardy ochrony małoletnich regulują zasady zapewnienia bezpieczeństwa uczniom, zapobiegania krzywdzeniu, reagowania na zagrożenia oraz podejmowania działań interwencyjnych i wspierających.</t>
  </si>
  <si>
    <t>strona inernetowa szkoły, wywieszonw w placówce, informacja rodziców na zebranicach z rodzicami</t>
  </si>
  <si>
    <t>ZSME</t>
  </si>
  <si>
    <t xml:space="preserve">Wychowawcy przekazują uczniom na lekcji wychowawczej, prelekcje i pogadanki pedagoga, psychologa policji </t>
  </si>
  <si>
    <t xml:space="preserve">Przekaz ustny, </t>
  </si>
  <si>
    <t>na początku roku szkolnego i w miarę potrzeb</t>
  </si>
  <si>
    <t>wrzesień 2026 i 09.10.2026</t>
  </si>
  <si>
    <t>Podczas zebrań z rodzicami oraz przez e-dziennik</t>
  </si>
  <si>
    <t>rejestr wejść i wyjść osób postronnych</t>
  </si>
  <si>
    <t>Identyfikacja dowodem osobistym lub innym dowodem ze zdjęciem.</t>
  </si>
  <si>
    <t>Woźny pełni dyżur przy wejściu do szkoły, kontroluje osoby wchodzące na jej teren i dba o bezpieczeństwo uczniów oraz pracowników.</t>
  </si>
  <si>
    <t>28.092026</t>
  </si>
  <si>
    <t>nauczyciele, administracja i obsługa</t>
  </si>
  <si>
    <t>brak wszystkich oznaczeń miejsc zbiórki, nie zamknięte drzwi do sal</t>
  </si>
  <si>
    <t>poprawić oznakowanie punktów zbiórki, przeszkolić personel</t>
  </si>
  <si>
    <t>dokupienie oznaczeń miejsc zbiórki, wysłanie do wszystkich pracowników szkoły szkolenia dotyczącego procedur alarmu ppoż</t>
  </si>
  <si>
    <t>pracownie zawodowe , gabinet wf , gabinet pielęgniarki , pokój nauczycielski, sekretariat</t>
  </si>
  <si>
    <t>Raz na 3 miesiące i po kazdym użyciu apteczki</t>
  </si>
  <si>
    <t>niezwłocznie po ich stwierdzeniu lub po każdy uzyciu i kontroli okresowej</t>
  </si>
  <si>
    <t>poprzez platformę resql, dziennik, indywidualna konsultacje uczniów, rodziców i nauczycieli</t>
  </si>
  <si>
    <t>na bieżąco, w razie potrzeby</t>
  </si>
  <si>
    <t>16.05.2024r.</t>
  </si>
  <si>
    <t>31.08.2026r.</t>
  </si>
  <si>
    <t>zarzadzenie dyrektora</t>
  </si>
  <si>
    <t>strona internetowa szkoły, biblioteka, recepcja, sekretariat</t>
  </si>
  <si>
    <t>06.02.2025r.</t>
  </si>
  <si>
    <t>zarządzenie dyrektora</t>
  </si>
  <si>
    <t>strona internetowa szkoły, biblioteka, recepcja, recepcja</t>
  </si>
  <si>
    <t>26.06.2026r.</t>
  </si>
  <si>
    <t>biblioteka, recepcja, sekretariat</t>
  </si>
  <si>
    <t>ZSP07</t>
  </si>
  <si>
    <t>Za przekazywanie uczniom informacji o zasadach bezpieczeństwa odpowiadają wychowawcy klas, nauczyciele oraz dyrekcja szkoły. Informacje są przekazywane podczas zajęć wychowawczych, spotkań z uczniami oraz w ramach bieżących działań profilaktycznych i interwencyjnych.</t>
  </si>
  <si>
    <t>Informacje są przekazywane podczas zajęć wychowawczych, spotkań z uczniami oraz w ramach bieżących działań profilaktycznych i interwencyjnych.</t>
  </si>
  <si>
    <t>Uczniowie są zapoznawani z zasadami bezpieczeństwa na początku roku szkolnego, a następnie zasady są systematycznie przypominane podczas zajęć wychowawczych i w sytuacjach wymagających dodatkowego omówienia.</t>
  </si>
  <si>
    <t>Tak, zapoznawanie z zasadami bezpieczeństwa obejmuje wszystkich uczniów szkoły, z uwzględnieniem ich wieku, potrzeb rozwojowych oraz specyfiki poszczególnych etapów edukacyjnych.</t>
  </si>
  <si>
    <t>Ostatnie zapoznanie uczniów z zasadami bezpieczeństwa odbyło się na początku roku szkolnego 2026/2027, podczas zajęć z wychowawcami. Zasady są również przypominane na bieżąco w trakcie roku szkolnego.</t>
  </si>
  <si>
    <t>Rodzice są informowani o zasadach bezpieczeństwa poprzez stronę internetową szkoły, dziennik elektroniczny, zebrania z wychowawcami, zebrania ogólne z dyrektorem . W sytuacjach wymagających szczególnej uwagi przekazywane są dodatkowe informacje i zalecenia.</t>
  </si>
  <si>
    <t xml:space="preserve">Procedury bezpieczeństwa są przypominane pracownikom w ramach bieżących działań oraz omawiane podczas zebrań. Częstotliwość szkoleń jest dostosowywana do potrzeb placówki i aktualnych zagrożeń. System procedur bezpieczeństwa jest dostępny dla pracowników w różnych miesjcach. </t>
  </si>
  <si>
    <t>Rodzice wchodzą do placówki w uzasadnionych sprawach i są zobowiązane do określenia celu wizyty na recepcji.</t>
  </si>
  <si>
    <t>Osoby te wchodzą do placówki w uzasadnionych sprawach i są zobowiązane do określenia celu wizyty i wpisania się do karty wejść na placówkę.</t>
  </si>
  <si>
    <t>Osoby te wchodzą do placówki tylko za zgodą dyrektora w towarzystwie pracownika szkoły.</t>
  </si>
  <si>
    <t>Osoby zewnętrzne zgłaszają cel wizyty pracownikowi szkoły, który przebywa na recepcji przy wejściu głównym do szkoły, który weryfikuje zasadność wejścia do placówki. Dostęp osób postronnych jest ograniczany do niezbędnego zakresu</t>
  </si>
  <si>
    <t>Za kontrolę dostępu osób z zewnątrz odpowiada dyrektor szkoły oraz pracownicy obsługi: (sprzątaczki, konserwatorzy, pomoce nauczyciela - gdy nie ma dzieci, pomoc administracyjna). Jednak każdy pracownik jest zobowiązany reagować na obecność osób nieuprawnionych i zgłaszać sytuacje budzące wątpliwości dyrekcji.</t>
  </si>
  <si>
    <t>01.10.2026r.</t>
  </si>
  <si>
    <t>ewakuacja po otrzymaniu wiadomości e-mail o podłożeniu bomby</t>
  </si>
  <si>
    <t>wychowankowie, uczniowie i pracownicy</t>
  </si>
  <si>
    <t>aktualizacja instrukcji p.poż</t>
  </si>
  <si>
    <t>usunięcie stolików z I piętra, szkolenie personelu</t>
  </si>
  <si>
    <t xml:space="preserve"> szkolenie personelu</t>
  </si>
  <si>
    <t>27.08.2024r.</t>
  </si>
  <si>
    <t xml:space="preserve">11 ściennych </t>
  </si>
  <si>
    <t xml:space="preserve">sala fizyczn0-chemiczna - 1 szt., pokój nauczycielski - 1 szt., sekretariat - 1 szt., sala gimnastyczna - 1 szt., aula - 1 szt., kuchnia - 1 szt., przedszkole - 2 szt., recepcja - 1 szt., biblioteka - 1 szt. </t>
  </si>
  <si>
    <t>co 3 miesiące</t>
  </si>
  <si>
    <t>zakup środków z budżetu szkoły przez higienistke szkolną</t>
  </si>
  <si>
    <t>Uczeń może zgłosić się bezpośrednio do pedagoga szkolnego, psychologa lub innego specjalisty, a także poprosić o pomoc wychowawcę lub dowolnego nauczyciela, który przekazuje informację właściwej osobie. Pomoc może być również inicjowana przez rodziców lub pracowników szkoły.</t>
  </si>
  <si>
    <t>W sytuacjach wymagających pilnej interwencji uczeń otrzymuje niezwłoczną pomoc pedagoga, psychologa lub innego dostępnego pracownika szkoły, którzy są  generalnie dostępni w godzinach między 08:00 a 12:00/14:00  a nawet i po jednym dniu dłużej do godz. 15:00/16:00. W razie potrzeby podejmowane są działania interwencyjne we współpracy z dyrekcją i rodzicami, a także odpowiednimi służbami.</t>
  </si>
  <si>
    <t xml:space="preserve">W roku 2026 szkoła ubiegała się o dodatkowe środki na zakup kamery zewnętrznej, w celu wymiany zniszczonej. Szkoła  uzyskała zgodę UM dzieki czemu kamera została naprawiona. </t>
  </si>
  <si>
    <t>zgodnie z rozporządzeniem MENiS w sprawie bezpieczeństwa i higieny w placówkach publicznych.</t>
  </si>
  <si>
    <t>zgodnie z rozporządzeniem MENiS w sprawie bezpieczeństwa i higieny w placówkach publicznych oraz rozporządzeniem MEN i S w sprawie warunków i sposobu organizowania przez publiczne przedszkola krajoznawstwa i turystyki.</t>
  </si>
  <si>
    <t>dyrektor, nauczyciel</t>
  </si>
  <si>
    <t>pogadanki, zajęcia dydaktyczne - tematy kompleksowe dot. bezpieczeństwa, kodeksy przedszkolaka, spotkania z policjantami, strażą miejską i strażakami, próba ewakuacyjna, gazetki w salach. Zebrania z rodzicami.</t>
  </si>
  <si>
    <t>wg potrzeb - w codziennej pracy z dzieckiem</t>
  </si>
  <si>
    <t>początek roku szkolnego - cały miesiąc wrzesień</t>
  </si>
  <si>
    <t>tak - zapoznanie pracowników z dokumentacją jest dokumentowane  wpisem do akt,  dostępne dokumenty znajdują się  na BIP, na stronie internetowej przedszkola, na tablicy informacyjnej dla pracowników, przesyłane na emaile pracowników.</t>
  </si>
  <si>
    <t>wg potrzeb - zawsze przed rozpoczęciem roku szkolnego</t>
  </si>
  <si>
    <t>P42</t>
  </si>
  <si>
    <t>Dostęp rodziców i opiekunów do budynku przedszkola odbywa się za zgodnie z przyjętymi  bezpieczeństwa. Rodzice przyprowadzaja i odbierają dzieci w wyznaczonych godzinach, korzystając z  ustalonego wejścia. Poza standardowymi godzinami wejście do budynku odbywa się po zgłoszeniu personelowi i uzyskaniu zgody na wejście. Dzieci mogą być odbierane wyłącznie przez rodziców/opiekunów prawnych lub osoby upoważnione przez rodziców, zgodnie z obowiązującymi w przedszkolu procedurami.</t>
  </si>
  <si>
    <t>W przedszkolu identyfikacja osób zewnętrznych odbywa się poprzez zgłoszenie celu wizyty dyrekcji przedszkola. W razie potrzeby pracownik prosi o okazanie dokumentu potwierdzającego tożsamość. Osoby zewnętrzne nie są pozostawiane bez nadzoru w strefach, w których przebywają dzieci.</t>
  </si>
  <si>
    <t>07.10.2026r</t>
  </si>
  <si>
    <t>14.09.2026 oraz 20.06.26</t>
  </si>
  <si>
    <t>sale zabaw, kuchnia, hol górny i dolny.</t>
  </si>
  <si>
    <t>dwa razy w roku</t>
  </si>
  <si>
    <t>na bieżąco, wyznaczona osoba odpowiedzialna do uzupełniania braków</t>
  </si>
  <si>
    <t>ustny, zgodny z zasadami  określonymi w standardach ochrony małoletnich</t>
  </si>
  <si>
    <t>natychmiastowe objęcie dziecka wsparciem</t>
  </si>
  <si>
    <t xml:space="preserve">Rodzice informowani są o zasadach bezpieczeństwa podczas zebrań z dyrektorem i nauczycielami. Ponadto poprzez stronę internetową placówki, BIP, broszurki informacyjne, e-dziennik, itp. </t>
  </si>
  <si>
    <t>darmowe w ramach współpracy z WSS nr 3</t>
  </si>
  <si>
    <t>darmowe w ramach współpracy z WSS nr 3, pozostali pracownicy 350 zł</t>
  </si>
  <si>
    <t>montaż elektrozamka do drzwi</t>
  </si>
  <si>
    <t>Statut Przedszkola</t>
  </si>
  <si>
    <t>Organizacja pracy przedszkola, prawa i obowiązki dzieci, rodziców i pracowników, zasady sprawowania opieki i zapewnienia bezpieczeństwa dzieciom</t>
  </si>
  <si>
    <t>BIP,  gabinet dyrektora.</t>
  </si>
  <si>
    <t>Zasady ochrony dzieci przed krzywdzeniem, procedury zgłaszania i interwencji, zasady bezpiecznych relacji oraz ochrony w środowisku cyfrowym</t>
  </si>
  <si>
    <t>Strona internetowa przedszkola, gazteka na wejściu do przedszkola, gabinet dyrektora.</t>
  </si>
  <si>
    <t>Zasady ochrony przeciwpożarowej, obowiązki pracowników, postępowanie na wypadek pożaru, ewakuacja osób z budynku</t>
  </si>
  <si>
    <t>Główne wejście do budynku przedszkola.</t>
  </si>
  <si>
    <t>Ochrona danych osobowych i informacji, bezpieczeństwo systemów informatycznych, zasady dostępu do dokumentacji i przetwarzania danych</t>
  </si>
  <si>
    <t>Gabinet dyrektora, dokumentacja SZBI/RODO.</t>
  </si>
  <si>
    <t>Organizacja spacerów i wycieczek, zasady zapewnienia bezpieczeństwa dzieci, obowiązki opiekunów, dokumentacja wyjść i wyjazdów.</t>
  </si>
  <si>
    <t>Gabinet dyrektora.</t>
  </si>
  <si>
    <t>Procedura udzielania PPP</t>
  </si>
  <si>
    <t>Zasady organizacji i udzielania pomocy psychologiczno-pedagogicznej dzieciom, współpraca z rodzicami i specjalistami, dokumentowanie działań wspierających</t>
  </si>
  <si>
    <t>Procedura bezpieczeństwa w przypadku wtargnięcia napastnika oraz zagrożenia bombowego</t>
  </si>
  <si>
    <t>w trakcie opracowania</t>
  </si>
  <si>
    <t>Zasady postępowania w przypadku wtargnięcia napastnika (np. nożownika), otrzymania informacji o podłożeniu ładunku wybuchowego, alarmowania, ukrycia, ewakuacji oraz współpracy ze służbami ratunkowymi</t>
  </si>
  <si>
    <t>Dokumentacja wewnętrzna, gabinet dyrektora.</t>
  </si>
  <si>
    <t>P03</t>
  </si>
  <si>
    <t>pogadanka z dziećmi, zajęcia, spotkania z przedstawicielami słóżb mundurowych</t>
  </si>
  <si>
    <t>według potrzeb, przed każdym wyjściem na spacer lub plac zabaw</t>
  </si>
  <si>
    <t>Zebrania z rodzicami, komunikaty na tablicach informacyjnych, strona internetowa przedszkola, bieżące przypominanie podczas codziennych kontaktów z rodzicami.</t>
  </si>
  <si>
    <t xml:space="preserve">Wejście do budynku odbywa się przez główne wejście zabezpieczone dzwonkiem. Rodzice przyprowadzają i odbierają dzieci w wyznaczonych godzinach. Dzieci są odbierane wyłacznie przez rodziców lub osoby posiadające upoważnienie.
</t>
  </si>
  <si>
    <t xml:space="preserve">Wejście do budynku następuje po zgłoszeniu celu wizyty pracownikowi przedszkola. Osoby te mogą przebywać wyłącznie w miejscach związanych z wykonywaniem powierzonych zadańi w obecności pracownika.
</t>
  </si>
  <si>
    <t>Wejście odbywa się po wcześniejszym uzgodnieniu z dyrektorem lub osobą upoważnioną. Wykonywanie prac odbywa się zgodnie z ustalonym zakresem i zasadami bezpieczeństwa obowiązującymi w placówce.</t>
  </si>
  <si>
    <t>Każda osoba zgłasza cel wizyty przy wejściu do budynku. Wejście możliwe jest po uzyskaniu zgody dyrektora lub wyznaczonego pracownika przedszkola.</t>
  </si>
  <si>
    <t>Osoby zewnętrzne zgłaszają swoją obecność  bezpośrednio pracownikowi przedszkola. Weryfikowany jest cel wizyty oraz osoba, do której przybył gość. Przebywanie osób zewnętrznych na terenie przedszkola odbywa się pod nadzorem pracownika placówki.</t>
  </si>
  <si>
    <t>Wszyscy pracownicy przedszkola odpowiadają za monitorowanie obecności osób zewnętrznych oraz reagowanie na przypadki przebywania na terenie placówki osób nieuprawnionych.</t>
  </si>
  <si>
    <t>Próbna ewakuacja budynku przedszkola oraz sprawdzenie znajomości procedur postępowania na wypadek pożaru.</t>
  </si>
  <si>
    <t>Dzieci wszystkich grup przedszkolnych, nauczyciele oraz pracownicy administracji i obsługi.</t>
  </si>
  <si>
    <t>Nie stwierdzono istotnych nieprawidłowości.</t>
  </si>
  <si>
    <t>Procedury ewakuacyjne są znane pracownikom i dzieciom. Czas ewakuacji był prawidłowy. Należy kontynuować regularne ćwiczenia praktyczne.</t>
  </si>
  <si>
    <t>Przypomniano zasady ewakuacji pracownikom i dzieciom. Zaplanowano szkolenia i ćwiczenia z zakresu postępowania w sytuacji wystąpienia zagrożenia ze strony napastnika oraz zagrożenia wynikającego z ataku z powietrza. Kontynuowane będą działania doskonalące przygotowanie pracowników i dzieci do reagowania w sytuacjach kryzysowych.</t>
  </si>
  <si>
    <t>sale zajęć dydaktycznych, kuchnia</t>
  </si>
  <si>
    <t>Kontrola wyposażenia apteczek przeprowadzana jest raz w roku oraz na bieżąco w przypadku wykorzystania środków opatrunkowych.</t>
  </si>
  <si>
    <t>Braki są zgłaszane dyrektorowi  i niezwłocznie uzupełniane.</t>
  </si>
  <si>
    <t>Wszyscy pracownicy przedszkola.</t>
  </si>
  <si>
    <t>Dziecko może zostać objęte pomocą psychologa na wniosek rodzica, nauczyciela, specjalisty lub dyrektora. Potrzeba wsparcia jest zgłaszana wychowawcy, psychologowi lub dyrektorowi.</t>
  </si>
  <si>
    <t>W sytuacjach wymagających pilnej interwencji psycholog udziela wsparcia niezwłocznie w godzinach swojej pracy. W przypadku nieobecności psychologa działania podejmują nauczyciele, specjaliści oraz dyrektor przedszkola, a rodzice są informowani o zaistniałej sytuacji.</t>
  </si>
  <si>
    <t>Dokumentacja powypadkowa</t>
  </si>
  <si>
    <t xml:space="preserve">protokoły powypadkowe, roczny rejestr wypadków uczniów i pracowników szkoły </t>
  </si>
  <si>
    <t xml:space="preserve">dokumentacja BHP prowadzona przez inspektora BHP </t>
  </si>
  <si>
    <t>"Standardy Ochrony Małoletnich"</t>
  </si>
  <si>
    <t>szeroko pojętą ochrona małoletnich</t>
  </si>
  <si>
    <t>gabinet psychologa/pedagoga, strona internetowa szkoły, tablice informacyjne w korytarzach szkoły, pokój nauczycielski</t>
  </si>
  <si>
    <t>Instrukcja ewakuacji p.poż</t>
  </si>
  <si>
    <t>plan ewakuacji i oznakowanie dróg ewakuacyjnych, ogłoszenie alarmu i ewakuacji, zasady postępowania w przypadku pożaru, itp.</t>
  </si>
  <si>
    <t>sekretariat, gabinet dyrektora</t>
  </si>
  <si>
    <t>Dokumentacja dot. próbnych ewakuacji</t>
  </si>
  <si>
    <t>raport z przebiegu działania</t>
  </si>
  <si>
    <t>sekretariat szkoły, dokumentacja SIP</t>
  </si>
  <si>
    <t>Protokoły przeglądów kontroli i przeglądów technicznych budynków, przeglądu gaśnic, hydrantów, instalacji i urządzeń przeciwpożarowych</t>
  </si>
  <si>
    <t>"Regulamin dyżurów podczas przerw międzylekcyjnych, w tym opieki nad uczniem przemieszczającymi się między budynkami szkolnymi"</t>
  </si>
  <si>
    <t>wrzesień 2026 (dot. harmonogramu dyżurów)</t>
  </si>
  <si>
    <t>zawiera opis regulacji dot. dyżurowania nauczycieli</t>
  </si>
  <si>
    <t>gabinet dyrektora, sekretariat szkoły, pokój nauczycielski</t>
  </si>
  <si>
    <t>"Regulamin wycieczek i wyjść grupowych (wyjazdów) w Szkole Podstawowej Specjalnej z Oddziałami Przedszkolnymi nr 7 w Rybniku"</t>
  </si>
  <si>
    <t>Regulamin sali gimnastycznej, boiska, pracowni technicznych i innych pomieszczeń specjalistycznych</t>
  </si>
  <si>
    <t>sala gimnastyczna i obiekty sportowe, pracownie oraz pomieszczenia specjalistyczne</t>
  </si>
  <si>
    <t>"Regulamin korzystania z placu zabaw i sprzętu"</t>
  </si>
  <si>
    <t>plac zabaw</t>
  </si>
  <si>
    <t>"Statut Szkoły Podstawowej Specjalnej z Oddziałami Przedszkolnymi nr 7 w Rybniku"</t>
  </si>
  <si>
    <t xml:space="preserve">gabinet dyrektora, strona BIP, strona internetowa szkoły </t>
  </si>
  <si>
    <t>Program wychowawczo-profilaktyczny</t>
  </si>
  <si>
    <t>wrzesień 2021</t>
  </si>
  <si>
    <t>gabinet dyrektora, gabinet psychologa/pedagoga</t>
  </si>
  <si>
    <t>Rejestry upoważnień, szkoleń i zapoznania pracowników z obowiązującymi dokumentami i procedurami</t>
  </si>
  <si>
    <t>"System zarządzania bezpieczeństwem informacji"</t>
  </si>
  <si>
    <t>system obejmuje zarządzanie bezpieczeństwem informacji RODO</t>
  </si>
  <si>
    <t>Zestaw procedur zawartych w Poradniku "Bezpieczna Szkoła" - zagrożenia i zalecane działania profilaktyczne w zakresie bezpieczeństwa fizycznego i cyfrowego uczniów</t>
  </si>
  <si>
    <t>wydanie IV opublikowane 01.09.2020</t>
  </si>
  <si>
    <t>zagrożenia i zalecane działania profilaktyczne w zakresie bezpieczeństwa fizycznego i cyfrowego uczniów</t>
  </si>
  <si>
    <t>gabinet dyrektora, strona MEN, oficjalna strona programu</t>
  </si>
  <si>
    <t>Plany pracy i sprawozdania szkolnego Zespołu ds. bezpieczeństwa</t>
  </si>
  <si>
    <t>na każdy rok szkolny</t>
  </si>
  <si>
    <t>plan pracy zespołu na rok szkolny 2026/2027</t>
  </si>
  <si>
    <t>"Procedura postępowania z dzieckiem/uczniem przejawiającym zachowania agresywne w Szkole Podstawowej Specjalnej z Oddziałami Przedszkolnymi nr 7 w Rybniku"</t>
  </si>
  <si>
    <t>gabinet dyrektora, gabinet pedagoga/psychologa</t>
  </si>
  <si>
    <t>"Procedura postępowania z uczniem agresywnym realizującym nauczanie indywidualne"</t>
  </si>
  <si>
    <t>"Procedura antymobbingowa w Szkole Podstawowej Specjalnej nr 7 w Rybniku"</t>
  </si>
  <si>
    <t>"Procedury zgłoszeń wewnętrzynych i podejmowania działań następczych w Szkole Podstawowej Specjalnej nr 7 w Rybniku"</t>
  </si>
  <si>
    <t xml:space="preserve">zgłoszenia naruszenia prawa w szkole </t>
  </si>
  <si>
    <t>Rejestr wyjsć grupowych</t>
  </si>
  <si>
    <t>sekretariat szkoły, gabinet dyrektora</t>
  </si>
  <si>
    <t>Rejestr wyjsć służbowych</t>
  </si>
  <si>
    <t>SP07</t>
  </si>
  <si>
    <t>Dyrekcja szkoły, wychowawcy poszczególnych oddziałów, inni nauczyciele i specjaliści</t>
  </si>
  <si>
    <t>Pogadanki, prelekcje, instruktaże, godziny wychowawcze (pokazy praktyczne, odgrywanie scenek sytuacyjnych, modelowanie zachowań), spotkania z przedstawicielami służb-policja, straż miejska, materiały wizualne, itp.</t>
  </si>
  <si>
    <t>Systematycznie. Na początku roku szkolnego, przed rozpoczęciem zajęć w nowych pomieszczeniach lub korzystanie z nowego sprzętu. Przed wycieczkami , wyjściami poza teren szkoły, zawodami i imprezami. Po wystąpieniu sytuacji niebezpiecznej w celu omówienia właściwego sposobu postępowania</t>
  </si>
  <si>
    <t>01.10.2026 r.</t>
  </si>
  <si>
    <t>Podczas zebrań z rodzicami, indywidualnych spotkań dyrekcją/nauczycielami i specjalistami, indywidualnych konsultacji dot. szczegółowych potrzeb zdrowotnych i opiekuńczych ucznia. Wysyłanie informacji przez dziennik elektroniczny. Informacje na stronie internetowej szkoły i stronie BIP oraz na  tablicach informacyjnych w szkole. Przekazywanie informacji przed wycieczkami, wyjściami, imprezami i uroczystościami szkolnymi</t>
  </si>
  <si>
    <t>wydzielone strefy dostępu w obrębie wejścia na teren placówki,zapis rejestrze wejść i wyjść osób postronnych</t>
  </si>
  <si>
    <t>Potwierdzenie zlecenia oraz uzgodnienie wizyty z osobą odpowiedzialną za nadzór nad pracami (zweryfikowany dostęp na podstawie zawartych umów o świadczenie usług)</t>
  </si>
  <si>
    <t>Osoby postronne przebywające na terenie szkoły są rejestrowane w "Księdze wejść i wyjść osób postronnych". Bezwzględny obowiązek poruszania się gości po szkole wyłącznie w towarzystwie pracownika szkoły (dyrekcja/nauczyciel/pracownik administracji i obsługi)</t>
  </si>
  <si>
    <t>Osoba zewnętrzna zgłasza swoje przybycie (dzwonek przy drzwiach), podaje cel wizyty oraz wskazuje osobę, z którą zamierza się spotkać. Wejście wymaga zgody dyrekcji szkoły/nauczyciela/pracownika administracji.</t>
  </si>
  <si>
    <t>Wszyscy pracownicy, w tym samym zakresie</t>
  </si>
  <si>
    <t>Próbna ewakuacja</t>
  </si>
  <si>
    <t>Cała społeczność szkolna (uczniowie,nauczyciele, pracownicy administracji i obsługi).</t>
  </si>
  <si>
    <t>Ćwiczenia przebiegły zgodnie z założonym celem w asyście i pod nadzorem Straży Pożarnej</t>
  </si>
  <si>
    <t>Bieżąca aktualizacja zasad postępowania na wypadek zaistniałego zagrożenia, mająca na celu właściwy sposób reagowania w sytuacjach kryzysowych</t>
  </si>
  <si>
    <t>bud. "A" - 7 szt.</t>
  </si>
  <si>
    <t>2 razy w roku (kontrola dat + wyposażenie)</t>
  </si>
  <si>
    <t>Zakup wyposażenia według bieżącej listy potrzeb zgłaszanej przez pielęgniarki</t>
  </si>
  <si>
    <t>Wszyscy</t>
  </si>
  <si>
    <t>bud. "B" - 6 szt.</t>
  </si>
  <si>
    <t>Zgłoszenie bezpośrednie, podczas zajęć edukacyjnych, przerw międzylekcyjnych, spotkań indywidualnych. W przypadku uczniów mających trudności w komunikowaniu się potrzebę uzyskania pomocy uczniowie mogą zgłosić za pomocą gestów, piktogramów komunikacji alternatywnej i wspomagającej (AAC) lub przy wsparciu nauczyciela/pomocy nauczyciela. Nauczyciel/specjalista podejmuje działania zgodnie z rozpoznanymi potrzebami ucznia oraz obowiązującymi w szkole "Procedurami udzielania pomocy psychologiczno - pedagogicznej
w Szkole Podstawowej Specjalnej z Oddziałami Przedszkolnymi nr 7 w Rybniku"</t>
  </si>
  <si>
    <t>W godzinach pracy psychologa. W przypadku niedostępności psychologa, pedagog lub wychowawca/inny  nauczyciel udziela pomocy, który następnie przekazuje sprawę osobie właściwej do dalszego postępowania</t>
  </si>
  <si>
    <t xml:space="preserve"> Dnia 20.04.2026 r. zwócono się z prośbą o zwiększenie środków finnansowych na zakup materiałów na remont ogrodzenia. Dnia 29.04.2026 r. pozyskano środki w wysokości 3 500 zł. </t>
  </si>
  <si>
    <t>Procedury zapewnienia dzieciom
bezpieczeństwa podczas pobytu
w Przedszkolu nr 19 w Rybniku</t>
  </si>
  <si>
    <t>Instrukcja dotycząca bezpieczeństwa i higieny dzieci
podczas ich pobytu w przedszkolu. Procedura przyprowadzania i odbierania dzieci z przedszkola. Procedura postępowania w razie wypadku dziecka w przedszkolu. Procedura organizowania spacerów i wycieczek. Procedura organizowania wyjść z dziećmi do ogrodu przedszkolnego. Regulamin korzystania z placu zabaw należącego do przedszkola. Procedura postępowania w sytuacji kryzysowej. Zasady korzystania z sali zabaw w przedszkolu, szatni.</t>
  </si>
  <si>
    <t>BIP, Kancelaria</t>
  </si>
  <si>
    <t xml:space="preserve">Procedura ewakuacji </t>
  </si>
  <si>
    <t>Zasady postępowania w czasie ewakuacji dla nauczycieli, dzieci i pracowników</t>
  </si>
  <si>
    <t>Kancelaria</t>
  </si>
  <si>
    <t>Ochrona dzieci w sytuacji krzywdzenia</t>
  </si>
  <si>
    <t>BIP, Kancelaria, sale zajeć, strefa dla rodziców</t>
  </si>
  <si>
    <t>Procedury bezpieczeństwa wewnętrznego na wypadek wystąpienia choroby zakaźnej z uwzględnieniem COVID – 19 w Przedszkolu nr 19 w Rybniku</t>
  </si>
  <si>
    <t>Choroby zakaźne, wszawica, owsica. Profilaktyka zdrowotna w przypadku zagrożenia chorobą zakaźną w tym szczególnie
COVID-19. Działania w przypadku stwierdzenia wystąpienia u dziecka choroby zakaźnej w tym
szczególnie COVID-19. Wytyczne dla dyrektora placówki, nauczycieli, rodziców. Organizacja opieki dla dzieci w przedszkolu w sytuacji zagrożenia epidemicznego COVID-
19. Higiena, czyszczenie i dezynfekcja pomieszczeo i powierzchni. Postępowanie w przypadku podejrzenia zakażenia u personelu przedszkola. Wykaz sal, ważnych telefonów.</t>
  </si>
  <si>
    <t>Procedura Zgłoszeń Wewnętrznych i Podejmowania Działań Następczych w Przedszkolu nr 19 w Rybniku</t>
  </si>
  <si>
    <t>Zgłoszenia Wewnętrzne i Podejmowanie Działań
Następczych w Przedszkolu nr 19 w Rybniku</t>
  </si>
  <si>
    <t>Warunki ochrony przeciwpożarowej dla obiektu i terenu, sposoby wykonywania prac niebezpiecznych pod względem pożarowym</t>
  </si>
  <si>
    <t>Kancelaria, wejście do przedszkola - skrzynka</t>
  </si>
  <si>
    <t xml:space="preserve"> System Zarządzania Bezpieczeństwem Informacji w Przedszkolu nr 19 w Rybniku</t>
  </si>
  <si>
    <t xml:space="preserve">Regulacje dotyczące ochrony danych osobowych </t>
  </si>
  <si>
    <t xml:space="preserve">Procedury interwencyjne </t>
  </si>
  <si>
    <t>Przebywanie osób na terenie przedszkola, na wypadek wtargnięcia napastnika, podłożenia ładunku wybuchowego, podejrzanego pakunku, wypadek skażenia chemicznego lub biologicznego.</t>
  </si>
  <si>
    <t>P19</t>
  </si>
  <si>
    <t>Za przekazanie informacji odpowiadają wychowawcy grup</t>
  </si>
  <si>
    <t>Dzieci są obowiązkowo zapoznawane z kodeskami, zasadami w sali, szatni, w łazience, placu zabwa na początku roku szkolnego. Jak również systematycznie zapoznawane z zasadami bezpieczeństwa podczas codziennych sytuacji wychowawczych, zajęć edukacyjnych, zabaw, spacerów i wycieczek. Nauczyciele wykorzystują pogadanki, teatrzyki, historyjki obrazkowe, zabawy tematyczne, ćwiczenia praktyczne oraz filmy edukacyjne. Dzieci uczestniczą również w spotkaniach z przedstawicielami służb odpowiedzialnych za bezpieczeństwo oraz w próbnych ewakuacjach.</t>
  </si>
  <si>
    <t xml:space="preserve">Działania te mają charakter systematyczny i praktyczny (na bieżąco), każdorazowo jest prowadzona pogadanka przy niebezpiecznej sytuacji oraz odniesienie się do kodeksów i zasad. </t>
  </si>
  <si>
    <t>Ustalanie kodeksów i zasad bezpieczeństwa ( codziennie przez pierwsze dwa tygodnie września) ponado zapoznawanie dzieci z zasadami  odbywają się systematycznie i w sposób ciągły (na bieżąco). Próbną ewakuację przeprowadzono 15 .10.2026. Kampania Kolejowe ABC 11.09.2026. Spotkanie z strażnikiem miejskim i stażakiem 17.09.2026, policjantem 30.09.2026</t>
  </si>
  <si>
    <t>Rodzice są informowani o zasadach bezpieczeństwa obowiązujących w przedszkolu każdorazowo podczas zebrania organizacyjnego z dyrektorem w sierpniu przed rozpoczęciem roku szkolnego, podczas spotkań grupowych z wychowawcami organizowanych na początku roku szkolnego oraz w trakcie roku, jeśli zachodzi taka potrzeba. Informacje dostępne są również za pośrednictwem strony internetowej placówki, tablic ogłoszeń, poczty elektronicznej oraz poprzez udostępnianie dokumentów do wglądu.</t>
  </si>
  <si>
    <t xml:space="preserve">Tak, prowadzony jest Rejestr zapoznania pracowników z procedurami bezpieczeństwa, zawierający: datę, nazwę dokumentu/procedury oraz podpis pracownika. Są sporządzane protokoły spotkań dyrektora z pracownkami wraz z listą obecności, protokoły Rad Pedagogicznych. </t>
  </si>
  <si>
    <t xml:space="preserve">Pracownicy są na bieżąco zapoznawani z obowiązującymi procedurami i zagrożeniami. Każdorazowo po wprowadzeniu nowej procedury lub zmianie istniejącej. Każdorazowo  przed rozpoczęciem roku szkolnego ( sierpień)  pracownicy A iO uczestniczą w spotkaniu organizacyjnym z dyrektorem, zaś kadra pedagogiczna w Radzie Pedagogicznej, na naradach otrzymują zadania zawiązane z organizacją pracy, dyżury, zakres zadań i obowiązków, przypominany jest regulamin pracy oraz przepisy BHP. Pracownicy są zapoznawani z protokołem BHP oraz przypominane jest ryzyko zawodowe. </t>
  </si>
  <si>
    <t>Rodzice/opiekunowie prawni wchodzą do strefy dla rodziców nie wchowdzą na teren szatni i do budynku, w strefie dla rodziców odbijają karty ATMS i przekazują dziecko pracownikowi przedszkola (oddziałowej) lub przy odbiorze dzwoniąc na domofon zgłaszają odbiór dziecka czekając również w poczekalni dla rodzica. Rodzice, którzy są interesantami, są wpuszczani do budynku przez oddziałowe, które mają wyznaczony dyżur w szatni lub inne osoby z obsługi lub kadry (nauczyciele specjaliści, kierowicy).</t>
  </si>
  <si>
    <t xml:space="preserve">Dostawa produktów spożywczych, pieczywa, wody (wpuszczają kucharki oraz intendent - tylko do strefy magazynowej), DDD, Kontrola dźwigu (wpuszczają p. oddziałowe) </t>
  </si>
  <si>
    <t>Protokół przekazania terenu robót, umowa z kontrahentami, ustalenie terminu rozpoczęcia prac, osoby są wprowadzane do rejestru wejść osób postronnych</t>
  </si>
  <si>
    <t>Wszystkie osoby zewnętrzne wchodzące na teren przedszkola są wpuszczane przez p. oddziałowe lub inne z obsługi, kadrę i  zobowiązane do zgłoszenia swojej obecności w kancelarii lub u wyznaczonego pracownika.</t>
  </si>
  <si>
    <t>Wszystkie osoby zewnętrzne wchodzące na teren przedszkola są zobowiązane do zgłoszenia swojej obecności w kancelarii lub u wyznaczonego pracownika. Każda wizyta podlega odnotowaniu w rejestrze wejść i wyjść osób postronnych. Pracownik przedszkola dokonuje identyfikacji osoby, ustala cel wizyty oraz udziela zgody na wejście do budynku.</t>
  </si>
  <si>
    <t>Dyżurujący pracownik w szatni lub pracownik, który otwiera drzwi dokonuje identyfikacji osoby, ustala cel wizyty oraz udziela zgody na wejście do budynku. Osoby zewnętrzne przebywają na terenie placówki wyłącznie przez czas niezbędny do realizacji celu wizyty i stosują się do obowiązujących zasad bezpieczeństwa.</t>
  </si>
  <si>
    <t>Zakres ćwiczeń obejmował ewakuację budynku, postępowanie w przypadku pożaru, udzielanie pierwszej pomocy, weryfikację przepływu informacji oraz procedurę odbioru dzieci.</t>
  </si>
  <si>
    <t>Nauczyciele, dzieci, specjaliści, pracownicy administracji i obsługi, dyrektor i wicedyrektor</t>
  </si>
  <si>
    <t xml:space="preserve">nieprawidłowe miejsce oznaczenego miejsca zbiórki do ewakuacji </t>
  </si>
  <si>
    <t>ustalić inny sygnał dźwiękowy alarmu przeciwpożarowego</t>
  </si>
  <si>
    <t>będą podjete działania zmiany miejsca tabliczki oznaczającej miejsce zbiórki do ewakuacji, przedszkole zakupi odpowiedni dzwonek w celu alarmowania w razie zagrożenia, zostanie zweryfikowany inny szybki sposób przepływu informacji - nie telefoniczy</t>
  </si>
  <si>
    <t>Kuchnia, piwnica, sale dydaktyczne, i korytarz/szatnia</t>
  </si>
  <si>
    <t>Raz na 2 miesiące, wyposażenie kontroluje wyznaczony pracownik. Dodatkowo apteczka jest sprawdzana każdorazowo po użyciu w celu natychmiastowego uzupełnienia wykorzystanych materiałów.</t>
  </si>
  <si>
    <t xml:space="preserve">Wyznaczony pracownik dokonuje okresowej kontroli apteczek.
Kontroli podlegają:
kompletność wyposażenia,
stan opakowań,
terminy ważności materiałów opatrunkowych.
Informacja o brakach przekazywana jest dyrektorowi, który dokonuje zakupu niezbędnych materiałów.
Po zakupie wyposażenie jest niezwłocznie uzupełniane.
</t>
  </si>
  <si>
    <t>Do obszarów pracy psychologa w przedszkolu należy obserwacja dzieci i wspieranie dzieci ze specjalnymi potrzebami edukacyjnymi, a także współpraca z rodzicami,  konsultacje indywidualne, poradnictwo i wsparcie wychowawcze oraz warsztaty i prelekcje.</t>
  </si>
  <si>
    <t>Psycholog zapewnia bieżące wsparcie dzieciom, rodzicom i nauczycielom w sytuacjach wymagających pilnej interwencji. W miarę możliwości udziela natychmiastowych konsultacji dotyczących problemów emocjonalnych, trudności adaptacyjnych, zachowań kryzysowych oraz nagłych zdarzeń wpływających na funkcjonowanie dziecka. Współpracuje z wychowawcami i dyrektorem w celu szybkiego rozpoznania problemu oraz podjęcia odpowiednich działań wspierających. W razie potrzeby wskazuje rodzicom możliwość uzyskania specjalistycznej pomocy w poradni psychologiczno-pedagogicznej lub innych instytucjach pomocowych.</t>
  </si>
  <si>
    <t xml:space="preserve">TAK.  Inwestycja w zakresie wykonania  instalacji ewakuacyjnego oświetlenia. Naprawa solarów i zabezpieczenie szyb solarów.  Przedszkole otrzymało zgodę UM. </t>
  </si>
  <si>
    <t>Procedury bezpieczeństwa obowiązujące w ZSP4 - SP29</t>
  </si>
  <si>
    <t>01.09.2022; 12.10.2026</t>
  </si>
  <si>
    <t>bezpieczeństwo na terenie placówki i w sytuacjach kryzysowych</t>
  </si>
  <si>
    <t>https://www.zsp4.miastorybnik.pl/files/procedurybezpieczestwauczniw2022.pdf</t>
  </si>
  <si>
    <t>Procedury bezpieczeństwa obowiązujące w ZSP4 - P33</t>
  </si>
  <si>
    <t>https://www.zsp4.miastorybnik.pl/przedszkole/dokumenty.html</t>
  </si>
  <si>
    <t>bezpieczeństwo małoletnich</t>
  </si>
  <si>
    <t>https://www.zsp4.miastorybnik.pl/files/zsp4standardyochronymaoletnich.pdf</t>
  </si>
  <si>
    <t>ZSP04</t>
  </si>
  <si>
    <t>dyrektor, wychowawcy klas</t>
  </si>
  <si>
    <t>prelekcje, pogadanki ze specjalistami, przedstawicielami służb mundurowych, fundacjami</t>
  </si>
  <si>
    <t>co najmniej 2 razy w roku</t>
  </si>
  <si>
    <t>wrzesień/październik 2026, ostatnio 12.10.2026</t>
  </si>
  <si>
    <t>Poprzez stronę internetową szkoły, dziennik internetowy, bezpośrednio podczas spotkań z dyrekcją i wychowawcami</t>
  </si>
  <si>
    <t>Kontrola poprzez videodomofon, karty wejściowe do przedszkola, księga wejść/wyjść</t>
  </si>
  <si>
    <t>po wcześniejszym umówieniu w wyznaczonym terminie</t>
  </si>
  <si>
    <t>przy wejściu głównym poprzez wideodomofon podają cel wizyty</t>
  </si>
  <si>
    <t>Obowiązuje księga wejść/wyjść i niezwłoczne zgłoszenie się do sekretariatu (w uzasadnionych przypadkach wylegitymowanie)</t>
  </si>
  <si>
    <t>Sekretariat/świetlica poprzez wideodomofon - w szkole, woźne oddziałowe w przedszkolu osobiście</t>
  </si>
  <si>
    <t>alarm p-poż oraz wyznaczenie stref bezpieczeństwa w wypadku ataku z powietrza</t>
  </si>
  <si>
    <t>wychowankowie przedszkola, uczniowie szkoły, wszyscy pracownicy zespołu</t>
  </si>
  <si>
    <t>zamykanie okien i drzwi w klasach, pozostawienie dyżurujących przy wszystkich wejściach do budynku</t>
  </si>
  <si>
    <t>przeszkolić personel w zakresie zasad ewakuacji</t>
  </si>
  <si>
    <t>szkolenie Rady Pedagogicznej w dniu 13.10.2026</t>
  </si>
  <si>
    <t xml:space="preserve">sekretariat, świetlica, gabinet pielęgniarki, gabinety wf, kuchnia, pokój nauczycelski, przedszkole </t>
  </si>
  <si>
    <t xml:space="preserve">Kontrola co roku przed rozpoczęciem roku szkolnego, zgodnie z potrzebami w czasie roku </t>
  </si>
  <si>
    <t>Sporządzamy zapotrzebowanie i zamawiamy w aptece</t>
  </si>
  <si>
    <t>przez wychowawcę lub bezpośredni do gabinetu psychologa</t>
  </si>
  <si>
    <t>Psycholog jest dostępny codziennie i dostępny w sytuacjach nagłych</t>
  </si>
  <si>
    <t>obsługa BHP placówki 2040</t>
  </si>
  <si>
    <t>obsługa BHP placówki 2280</t>
  </si>
  <si>
    <t>obsługa BHP 1980 zmiana orgnizacji ruchu wokół placówki 5535</t>
  </si>
  <si>
    <t>Tak. Wniosek o środki na zmianę organizacji ruchu w obrębie placówki wraz z montażem progów spowalniających. Uzyskano zgodę.</t>
  </si>
  <si>
    <t>przed 1.09.2022</t>
  </si>
  <si>
    <t>w trakcie aktualizowania</t>
  </si>
  <si>
    <t>zasady postępowania w przypadku agresywnego zachowania ucznia</t>
  </si>
  <si>
    <t>Procedura postępowania w przypadku ewakuacji szkoły - podłożenie ładunku wybuchowego</t>
  </si>
  <si>
    <t>zasady postępowania w przypadku ewakuacji szkoły - podłożenie ładunku wybuchowego</t>
  </si>
  <si>
    <t>Procedura postępowania w przypadku ewakuacji szkoły - alarm przeciwpożarowy</t>
  </si>
  <si>
    <t>zasady postępowania w przypadku ewakuacji szkoły - alarm przeciwpożarowy</t>
  </si>
  <si>
    <t>Procedura postępowania w przypadku ewakuacji szkoły - na wypadek skażenia chemicznego lub biologicznego szkoły</t>
  </si>
  <si>
    <t>zasady postępowania w przypadku ewakuacji szkoły - na wypadek skażenia chemicznego lub biologicznego szkoły</t>
  </si>
  <si>
    <t>Procedura postępowania w przypadku ewakuacji szkoły - wtargnięcie napastnika/terrorysty do szkoły</t>
  </si>
  <si>
    <t>zasady postępowania w przypadku ewakuacji szkoły - wtargnięcie napastnika/terrorysty do szkoły</t>
  </si>
  <si>
    <t>pogadanka</t>
  </si>
  <si>
    <t>raz do roku, na pierwszej lekcji wychowawczej</t>
  </si>
  <si>
    <t>pierwszy tydzień września 2026</t>
  </si>
  <si>
    <t>SP35</t>
  </si>
  <si>
    <t>Podczas pierwszego zebrania z rodzicami (wywiadówki) wychowawca klasy przypomina o zasadach bezpieczeństwa obowiązujących w szkole</t>
  </si>
  <si>
    <t>wpis w rejestrze wejśc/wyjść</t>
  </si>
  <si>
    <t>wpis w rejestrze wejść/wyjść; osoby z zewnątrz mające kontakt z uczniami muszą przedłożyć zaświadczenie o niekaralności</t>
  </si>
  <si>
    <t>wpis w rejestrze wejść/wyjść</t>
  </si>
  <si>
    <t>woźni</t>
  </si>
  <si>
    <t>budynek 2 ul. Śląska 14</t>
  </si>
  <si>
    <t>próbny alarm pożarowy - ewakuacja</t>
  </si>
  <si>
    <t>uczniowie, nauczyciele oraz pracownicy szkoły</t>
  </si>
  <si>
    <t>brak IBP w miejscu ogólnodostępnym, problem w przekazaniu informacji o ewakuacji, wszyscy uczniowie ewakuowani tą samą  klatką schodową</t>
  </si>
  <si>
    <t>przeszkolić kadrę z postępowania na wypadek alarmu, zamontować IBP w miejscu ogólnodostępnym, wyznaczyć osoby funkcyjne podczas ogłoszenia alarmu, brak informacji o przekazaniu alarmu - wypracować procedurę, korzystać z najbliższych ciągów ewakuacyjnych</t>
  </si>
  <si>
    <t>zamontowano IBP w miejscu ogólnodostępnym</t>
  </si>
  <si>
    <t>budynek 1 (główny)  ul. Śląska 18a</t>
  </si>
  <si>
    <t>brak IBP w miejscu ogólnodostępnym</t>
  </si>
  <si>
    <t>przeszkolić kadrę z postępowania na wypadek alarmu, wyznaczyć osoby funkcyjne, zamontować  IBP w miejscu ogólnodostępnym</t>
  </si>
  <si>
    <t>sale lekcyjne, gimnastyczne, portiernia,sekretariat, pok. nauczycielskie, gab. Higienistki, kuchnie, pom.socjalne</t>
  </si>
  <si>
    <t>na bieżąco uzupełniane przez higienistkę szkolną</t>
  </si>
  <si>
    <t>uczeń zgłasza się bezpośrednio do psychologa, ewentualnie za pośrednictwem wychoiwawcy</t>
  </si>
  <si>
    <t>psycholog jest dostępny w ramach swoich godzin pracy. W razie jego nieobecności pomoc udzielana jest przez pedagoga szkolnego i dyrekcję</t>
  </si>
  <si>
    <t>Procedury 
Bezpieczeństwa
 w Szkole Podstawowej 
nr 19 w Rybniku</t>
  </si>
  <si>
    <t>zasady bezpieczeństwa 
i obowiązki postępowania 
w sytuacjach zgrożenia</t>
  </si>
  <si>
    <t>SP19</t>
  </si>
  <si>
    <t>Dyrektor szkoły, 
wicedyrektor szkoły,
wychowawcy</t>
  </si>
  <si>
    <t>apele, na lekcjach
wychowawczych,
na zajęciach dot. 
bezpieczeństwa, 
na warsztatach dydaktycznych</t>
  </si>
  <si>
    <t>2 razy w roku obowiązkowo, 
wg potrzeb</t>
  </si>
  <si>
    <t>8-9.10.2026</t>
  </si>
  <si>
    <t>rodzice są informowani przez e-dziennik i na zebraniach z rodzicami</t>
  </si>
  <si>
    <t>rodzice i opiekunowie prawni są legitymowani przed wejściem do szkoły</t>
  </si>
  <si>
    <t>wpisanie do rejestru wejść, osoby postronne są oprowadzane przez pracowników szkoły</t>
  </si>
  <si>
    <t>pod opieką pracowników szkoły</t>
  </si>
  <si>
    <t>są wpisywani do rejestru wejść i wyjść</t>
  </si>
  <si>
    <t>za kontrolę odpowiadają pracownicy szkoły, drzwi szkoły pozostają zamknięte, osoba z zewnątrz jest legitymowana 
i wpisuje się do rejestru wejść i wyjsć</t>
  </si>
  <si>
    <t>alarm p. poż.</t>
  </si>
  <si>
    <t>ewakuacja przebiegła
prawidłowo</t>
  </si>
  <si>
    <t>sekretariat, pokój nauczycielski,
kuchnia, gabinet w-f,
pomieszczenie gospodarcze,
gabinet pielęgniarki</t>
  </si>
  <si>
    <t>raz w m-cu</t>
  </si>
  <si>
    <t xml:space="preserve">na bieżąco </t>
  </si>
  <si>
    <t>dziecko ma dostęp do psychologa w godzinach jego pracy</t>
  </si>
  <si>
    <t>w każdej chwili jeśli dziecko 
potrzebuje pomocy, to pomoc 
jest udzielona</t>
  </si>
  <si>
    <t>w ramach Budżetu Obywatelskiego w bieżącym roku zainstalowano nowy monitoring na zewnątrz 
i wewnątrz budynku</t>
  </si>
  <si>
    <t>Standardy Ochrony Mało;etnich</t>
  </si>
  <si>
    <t>15.08.2024r.</t>
  </si>
  <si>
    <t>18.08.2026r.</t>
  </si>
  <si>
    <t>zasady i procedury zapobiegające krzywdzeniu nieletnich</t>
  </si>
  <si>
    <t>strona www szkoły; e w sekretariacie, bibliotece, na tablicach informacyjnych</t>
  </si>
  <si>
    <t>Bezpieczeństwo w Szkole Podstawowej nr13 im. Bohaterskich Harcerzy Rybnika-Chwałowic w Rybniku</t>
  </si>
  <si>
    <t>09,01,2023r.</t>
  </si>
  <si>
    <t>26.08.2026r.</t>
  </si>
  <si>
    <t>procedury i zasady postępowania w sytuacjach kryzysowych zewnętrznych i wewnętrznych</t>
  </si>
  <si>
    <t>strona www szkoły, biblioteka, korytarze, sale lekcyjne; nieupublicznione dostępne w sekretariacie</t>
  </si>
  <si>
    <t>28.08.2026r.</t>
  </si>
  <si>
    <t>zabezpieczenie systemów informatycznych, RODO</t>
  </si>
  <si>
    <t>SP13</t>
  </si>
  <si>
    <t>nauczyciele przedmiotu, wychowawcy, dyrektor</t>
  </si>
  <si>
    <t>zajęcia, pogadanki, ćwiczenia</t>
  </si>
  <si>
    <t>co roku we wrześniu i w miarę potzreb</t>
  </si>
  <si>
    <t>we wrzesniu 2026r.</t>
  </si>
  <si>
    <t>na zebraniach rodziców w polowie września, częściowo poprzez stronę www szkoły</t>
  </si>
  <si>
    <t>co najmniej raz w roku, w miarę potrzeb czśsciej</t>
  </si>
  <si>
    <t>wchodzą do przedsionka szkoły, drzwi są zamknięte, pracownik weryfikuje osobę i po określeniu celu wejścia wpuszcza do szkoły, zapisując to w rejestrze</t>
  </si>
  <si>
    <t>jw.., upoważnienia</t>
  </si>
  <si>
    <t>jw.., sprawdzenie upoważnienia</t>
  </si>
  <si>
    <t>jw.., po umówieniu się, rejstr</t>
  </si>
  <si>
    <t>zeszyt - rejestr</t>
  </si>
  <si>
    <t>osoby z obsługi wg grafiku pracy</t>
  </si>
  <si>
    <t>procedury ewakuacyjne</t>
  </si>
  <si>
    <t>uczniowie i pracownicy</t>
  </si>
  <si>
    <t>brak instrukcji ewakuacyjnej przy drzwiach wejściowych</t>
  </si>
  <si>
    <t>zamontować instrukcję przy wejściu głównym</t>
  </si>
  <si>
    <t>zakup skrzynki na instrukcje ewakuacyjną</t>
  </si>
  <si>
    <t>16 grudnia 2025r.</t>
  </si>
  <si>
    <t>sekretariat, pracownia chemiczna, gabinet wf, kuchnia, gabinet higieny, pokój nauczycielski, 2 przenośne</t>
  </si>
  <si>
    <t>zakupy?</t>
  </si>
  <si>
    <t>bezpośrednio do psychologa lub pedagoga</t>
  </si>
  <si>
    <t>każdego dnia jest pedagog lub psycholog</t>
  </si>
  <si>
    <t>poprawa drogi ewakuacji, naprawa drzwi i schodów ewakuacyjnych - uzyskano zgodę UM</t>
  </si>
  <si>
    <t>Zasady postępowania dotyczące bezpieczeństwa uczniów na trenie szkoły oraz w związku z wydarzeniami organizowanymi przez szkołę.</t>
  </si>
  <si>
    <t>BIP I LO, sekretariat, biblioteka, pokój  nauczycielski, korytarz</t>
  </si>
  <si>
    <t>strona internetowa szkoły , biblioteka, pokój nauczycielski,gablota na korytarzu szkolnym</t>
  </si>
  <si>
    <t>ILO</t>
  </si>
  <si>
    <t>Sposób postępowania w przypadku zaistnienia zdarzenia:            zagrażającego zdrowiu lub życiu ucznia na terenie szkoły, Zasady postępowania w sytuacji terroryzmu, Zasady postępowania nauczycieli w sytuacjach zagrożenia dzieci i młodzieży demoralizacją i przestępczością, Zasady stosowane na okoliczność przemocy względem ucznia,  Zasady postępowania w sytuacji zachowań mobbingowych, mających znamiona przemocy na terenie szkoły lub w relacjach zawieranych w szkole.</t>
  </si>
  <si>
    <t xml:space="preserve"> zbiór zasad i procedur, które stawiają ochronę uczniów przed krzywdzeniem w centrum działań i wartości, jakimi kierują się pracownicy szkoły</t>
  </si>
  <si>
    <t>spotkania z rodzicami, lekcje wychowawcze, dziennik elektroniczny, służbowa poczta mailowa</t>
  </si>
  <si>
    <t>co roku w dniu rozpoczęcia  i godzinach wychowawczych</t>
  </si>
  <si>
    <t xml:space="preserve">spotkania dyrektora szkoły z rodzicami klas pierwszych i transmisja dla rodziców całej szkoły, wychowawcy podczas spotkań z rodzicami, </t>
  </si>
  <si>
    <t>raz do roku</t>
  </si>
  <si>
    <t>rejestracja wejść i wyjść na portierni</t>
  </si>
  <si>
    <t>każda osoba poza uczniami i pracownikami zobowiązana jest do wylegitymowania się i zapisania celu i czasu i miejscia wyzyty w szkole</t>
  </si>
  <si>
    <t xml:space="preserve">dyrekcja tworzy i kontroluje przestrzeganie procedur dostępu do szkoły , nauczyciele dyżurujący pełnią nadzór nad ewentualnym przekierowaniem do miejsca docelowego, woźni informują dyrekcję poprzez sekretariat o każdej osobie z zewnątrz wchodzącej na teren budynku, spisują dane,które przechowywane są w sekretariacie szkoły, </t>
  </si>
  <si>
    <t>próbny alarm ewakuacyjny</t>
  </si>
  <si>
    <t>ewakuacja przebiegła w sposób prawidłowy pod nadzorem PSP oraz Inspektora BHP</t>
  </si>
  <si>
    <t>gabinet pielęgniarki, gabinety wychowania fizycznego, pokój nauczycielski, sekretariat,gabinet chemii, gabinet fizyki, pomieszczenie konserwatora</t>
  </si>
  <si>
    <t>pielęgniarka oraz dyrekcja doposaża apteczki zgodnie z rozporządzeniem Ministra Edukacji Narodowej i Sportu z dnia 31 grudnia 2002 r. w sprawia biezpieczeństwa i higieny w publicznych i niepublicznych szkołach i placówkach (Dz.U.z 2003r. Nr 6, poz 69 z późn. zmianami) apteczki kontrolowane są co pół roku, braki uzupełniane po kżdorazowym użyciu(np. po wycieczce) i uzupełniane po stwierdzeniu potrzeby</t>
  </si>
  <si>
    <t>zakup w aptece środków opatrunkowych i artykułów sanitarnych</t>
  </si>
  <si>
    <t>osobiste umawianie się na termin przez ucznia, umawianie ucznia z psychologiem prze zwychowawcę lub rodzica, telefonicznie, mailowo, za pośrednictwem dziennika elektronicznego</t>
  </si>
  <si>
    <t>godziny pracy pedagoga, psychologa i pedagogów specjalnych są tak ułożone by zawsze ktoś był w szkole w godzinach zajęć uczniów</t>
  </si>
  <si>
    <t>Regulamin BHP</t>
  </si>
  <si>
    <t>13.01.2011 r.</t>
  </si>
  <si>
    <t>Obowiązki i powinności nauczycieli w zakresie BHP</t>
  </si>
  <si>
    <t>Procedury bezpieczeństwa w okresie obowiązywania stanu epidemii</t>
  </si>
  <si>
    <t>19.05.2020 r.</t>
  </si>
  <si>
    <t>Jak w tytule</t>
  </si>
  <si>
    <t>Procedury postępowania w razie wypadku dziecka w szkole</t>
  </si>
  <si>
    <t>18.06.2019 r.</t>
  </si>
  <si>
    <t>20.09.2019 r.</t>
  </si>
  <si>
    <t>Szczegółowa procedura powypadkowa</t>
  </si>
  <si>
    <t>BIP, strona www</t>
  </si>
  <si>
    <t>15.02.2024 r.</t>
  </si>
  <si>
    <t>13.03.2024 r.</t>
  </si>
  <si>
    <t>Zestaw zasad, procedur i wytycznych, które mają na celu zapewnienie bezpieczeństwa dzieciom i młodzieży oraz chronienie ich przed wszelkimi formami krzywdzenia, przemocy, zaniedbania czy wykorzystywania</t>
  </si>
  <si>
    <t>Procedury postępowania w sytuacjach kryzysowych oraz w przypadku zagrożenia ucznia demoralizacją w Szkole Podstawowej z Oddziałami Integracyjnymi nr 1 w Rybniku</t>
  </si>
  <si>
    <t>01.12.2015 r.</t>
  </si>
  <si>
    <t>Procedury postępowania obejmujące większość przewidywalnych sytuacji szkolnych. Obecnie trwa aktualizacja procedur o nowe elementy, wynikające z obecnej sytuacji zagrożeń, na podstawie ostatnich szkoleń i zmian w prawie. Na pewno zagrożenie atakiem bombowym oraz dronowym będzie ujęte w osobnej procedurze.</t>
  </si>
  <si>
    <t>Procedury postępowania w przypadku zagrożenia i ataku terrorystycznego w Szkole Podstawowej z Oddziałami Integracyjnymi nr 1 im. Janusza Korczaka w Rybniku</t>
  </si>
  <si>
    <t>27.01.2026 r.</t>
  </si>
  <si>
    <t>Aktywny strzelec. Obecnie trwa aktualizacja procedur o nowe elementy, wynikające z obecnej sytuacji zagrożeń, na podstawie ostatnich szkoleń i zmian w prawie.</t>
  </si>
  <si>
    <t>System Zarzadzania Bezpieczeństwem Informacji w Szkole Podstawowej z Oddziałami Integracyjnymi nr 1 im. Janusza Korczaka w Rybniku</t>
  </si>
  <si>
    <t>Jak w  tytule. Trwa wdrażanie systemu.</t>
  </si>
  <si>
    <t>03.11.2014 r.</t>
  </si>
  <si>
    <t>12.2025 r.</t>
  </si>
  <si>
    <t>Procedura pożarowa wraz z opisem ewakuacji</t>
  </si>
  <si>
    <t>Sekretariat szkoły, wejście - korytarz</t>
  </si>
  <si>
    <t>Opisy graficzne obsługi apteczek, zestawów przeciwzadławieniowych oraz AED</t>
  </si>
  <si>
    <t>Korytarze, przy apteczkach, AED</t>
  </si>
  <si>
    <t>SP01</t>
  </si>
  <si>
    <t xml:space="preserve">Lekcje wychowawcze, komunikaty przez radiowęzeł, tematyka lekcji związana z bezpieczeństwem, apele, ekrany informacyjne na korytarzach, gazetki szkolne. </t>
  </si>
  <si>
    <t>Co najmniej raz w roku, przy okazji ewluacji procedur</t>
  </si>
  <si>
    <t xml:space="preserve">Przy wprowadzaniu "Standardów ochrony małoletnich" oraz obecnie trwa akcja informacyjna dotycząca procedur związanych z "alarmem z powietrza", "aktywnym strzelcem" oraz ewakuacją p.poż i podłożeniem ładunku wybuchowego. W II półroczu planujemy podsumowanie tych działań w formie szkolnego "Drużynowego Konkursu Obrony Cywilnej". </t>
  </si>
  <si>
    <t>Dziennik elektroniczny, strona www, BIP, zebrania i konsultacje z rodzicami.</t>
  </si>
  <si>
    <t>Pierwsza pomoc - co 2 lata, Reszta procedur 1 raz na rok</t>
  </si>
  <si>
    <t xml:space="preserve">Od czasu wprowadzenia stanów Cherlie i Bravo wyznaczone strefy przebywania rodziców, oznaczone grafikami </t>
  </si>
  <si>
    <t>Wpisane do rejestru w sekretariacie</t>
  </si>
  <si>
    <t>Wpisane w rejestrze w sekretariacie</t>
  </si>
  <si>
    <t>Tylko w obecności pracowników szkoły, wpisane w rejestrze w sekretariacie szkoły</t>
  </si>
  <si>
    <t xml:space="preserve">Weryfikacja wzrokowa przez pracowników szkoły, nauczycieli na dyżurach, monitoring wizyjny, rodzice w strefach przebywania rodziców opisanych graficznie, interesanci w strefach dla interesantów opisanych graficznie, pozostali wpisani do rejestru w sekretariacie szkoły. </t>
  </si>
  <si>
    <t>Nauczyciele dyżurujący, doraźnie (ostatni okres) woźny szkolny, dyrektor szkoły - monitoring wizyjny, w ostatnim okresie wzmożona kontrola wejść i wyjść.</t>
  </si>
  <si>
    <t>13.10.2026 r.</t>
  </si>
  <si>
    <t>próbny alarm p.poż</t>
  </si>
  <si>
    <t>Aktualizacja Instrukcji Pożarowej</t>
  </si>
  <si>
    <t>Aktualizacja procedur</t>
  </si>
  <si>
    <t>Uzupełnienie procedur o punkty schronienia i miejsca doraźnego schronienia</t>
  </si>
  <si>
    <t>Wyznaczanie i sprzątanie miejsc na poziomie -1 służących za miejsca schronienia, przypisywanie miejsc do grup użytkowników, uzupełnianie procedur</t>
  </si>
  <si>
    <t>29.04.2026r.</t>
  </si>
  <si>
    <t>co kwartał</t>
  </si>
  <si>
    <t>zakup przez dyrektora</t>
  </si>
  <si>
    <t>AED</t>
  </si>
  <si>
    <t>dyżury psychologa, RSQL - program, interwenci RSQL, nauczyciele, dyrekcja, pedagog, pedagog specjalny, zespoły ds. pomocy psych-ped., konsultacje z rodzicami, dziennik elektroniczny.</t>
  </si>
  <si>
    <t>dostępny w godzinach pracy oraz interwencyjnie</t>
  </si>
  <si>
    <t>2025 - ZALECENIA REMONTOWE DOTYCZĄCE BHP, OTRZYMANO 120000 ZŁ, ZALECENIA ZREALIZOWANO</t>
  </si>
  <si>
    <t>Statut szkoły</t>
  </si>
  <si>
    <t>sierpień 2026</t>
  </si>
  <si>
    <t>Prawa i obowiązki uczniów, organizacja opieki i zasady bezpieczeństwa.</t>
  </si>
  <si>
    <t>strona internetowa szkoły, biblioteka</t>
  </si>
  <si>
    <t>sierpień 2024</t>
  </si>
  <si>
    <t>czerwiec 2026</t>
  </si>
  <si>
    <t>Zapobieganie krzywdzeniu, zgłaszanie i podejmowanie interwencji.</t>
  </si>
  <si>
    <t>strona internetowa szkoły, biblioteka, dysk współdzielony</t>
  </si>
  <si>
    <t>pażdziernik 2019</t>
  </si>
  <si>
    <t>sierpień 2025</t>
  </si>
  <si>
    <t>Ochrona przeciwpożarowa, zasady ewakuacji.</t>
  </si>
  <si>
    <t>dysk współdzielony</t>
  </si>
  <si>
    <t>sierpień 2019</t>
  </si>
  <si>
    <t>---</t>
  </si>
  <si>
    <t>Reagowanie na zagrożenia życia i zdrowia, agresję, przemoc, osoby nieuprawnione i inne sytuacje.</t>
  </si>
  <si>
    <t>Nadzór nad uczniami podczas przerw.</t>
  </si>
  <si>
    <t>Kontrola dostępu do budynku i rejestracja odwiedzających.</t>
  </si>
  <si>
    <t>Program organizacji wycieczek w Polsce i za granicą wraz z regulaminem</t>
  </si>
  <si>
    <t>wrzesień 2014</t>
  </si>
  <si>
    <t>Zasady organizowania wycieczek krajowych i zagranicznych, obowiązki opiekunów i uczestników, zasady bezpieczeństwa podczas wyjazdów oraz regulamin uczestnictwa.</t>
  </si>
  <si>
    <t>ZS06</t>
  </si>
  <si>
    <t>Wychowawcy klas i nauczyciele prowadzący zajęcia.</t>
  </si>
  <si>
    <t>Godziny wychowawcze, lekcje, instruktaże BHP, przypomnienia przed wyjściami; przekaz dostosowany do możliwości poznawczych i komunikacyjnych uczniów.</t>
  </si>
  <si>
    <t>Na początku roku szkolnego i każdorazowo według potrzeb, w tym przed wyjściami i zajęciami wymagającymi instruktażu.</t>
  </si>
  <si>
    <t xml:space="preserve">Tak – z indywidualnym dostosowaniem formy przekazu </t>
  </si>
  <si>
    <t>Rodzice i opiekunowie prawni są informowani podczas zebrań i indywidualnych spotkań, przez dziennik elektroniczny oraz komunikaty dyrektora. W razie nowych zagrożeń przekazywane są dodatkowe informacje. Dostępność dokumentów na stronie szkoły należy potwierdzić.</t>
  </si>
  <si>
    <t>Tak, w zakresie wymaganym przepisami i wewnętrznymi zasadami</t>
  </si>
  <si>
    <t xml:space="preserve">Szkolenia BHP zgodnie z obowiązującymi terminami; przypominanie procedur na zebraniach i po aktualizacjach. </t>
  </si>
  <si>
    <t>Po przejściu przez pierwsze drzwi wejściowe, w korytarzu przed drzwiami na parter, osoba wchodząca wpisuje się do księgi wejść (dane osobowe, cel wizyty, godzina wejścia). Przy wyjściu odnotowuje godzinę opuszczenia budynku.</t>
  </si>
  <si>
    <t>Rejestracja w księdze wejść znajduje się w korytarzu wejściowym (imię i nazwisko, podmiot/usługa, godzina wejścia). Po zakończeniu czynności wpisanie godziny wyjścia.</t>
  </si>
  <si>
    <t>Obowiązkowy wpis do księgi w korytarzu między drzwuami wejściowymi a drzwuami na parter (dane pracowników, nazwa firmy, godzina wejścia i wyjścia).</t>
  </si>
  <si>
    <t>Każda osoba postronna ma obowiązek zatrzymać się w korytarzu wejściowym i dokonać wpisu do księgi (dane, cel wizyty, godzina wejścia) przed przejściem przez drugie drzwi na korytarz parteru oraz wpisać godzinę wyjścia przy opuszceniu budynku szkoły.</t>
  </si>
  <si>
    <t xml:space="preserve"> Każda osoba zewnętrzna wchodząca do  szkoły ma obowiązek przedstawić cel wizyty oraz na żądanie okazania dokumentu tożsamości. Dostęp do dalszej części budynku (za drugimi drzwiami) jest możliwy wyłącznie po dokonaniu pełnej rejestracji.</t>
  </si>
  <si>
    <t>młodzież, nauczyciele i pracownicy szkoły</t>
  </si>
  <si>
    <t>Mocne strony:
Szybka i sprawna asysta przy uczniach na wózkach oraz z niepełnosprawnościami sprzężonymi.
Dobre opanowanie emocji uczniów przez nauczycieli i brak paniki.
Pełna drożność dróg i wyjść ewakuacyjnych.
Sprawne sprawdzenie obecności na miejscu zbiórki.
Obszary do poprawy:
Chwilowe zatory przy wyjściu z powodu skumulowania kilku wózków jednocześnie.</t>
  </si>
  <si>
    <t>próbne alarmy ppoż aby uzyskać odpowiedni poziom przepustowości</t>
  </si>
  <si>
    <t>pracownie praktycznej nauki zawodu, gabinet higienistki, sala gimnastyczna, zaplecze socjalne</t>
  </si>
  <si>
    <t>Kontrola kompletności i terminów ważności za która odpowiedzialna jest higienistka szkolna</t>
  </si>
  <si>
    <t xml:space="preserve">Uzupełnianie braków po stwierdzeniu zużycia lub niedoborów </t>
  </si>
  <si>
    <t>Procedura zgłaszania przez uczniów (lub rodziców) potrzeby kontaktu ze specjalistą jest przejrzysta i elastyczna:.● Uczeń lub rodzic może zgłosić potrzebę rozmowy wychowawcy klasy bądź bezpośrednio wybranemu specjaliście, ● Specjalista wyznacza termin spotkania w ramach godzin swojej pracy</t>
  </si>
  <si>
    <t>W sytuacjach wymagających niezwłocznego wsparcia (interwencja kryzysowa, sytuacje nagłe), pomoc udzielana jest natychmiastowo. W takich przypadkach tworzone są doraźne zastępstwa dla specjalisty, tak aby mógł on niezwłocznie zająć się sprawą i zapewnić uczniowi niezbędną opiekę psychologiczno-pedagogiczną.</t>
  </si>
  <si>
    <t xml:space="preserve">modernizacja systemu monitoringu wizyjnego w roku 2026 - pozyskanie środków finansowych z BUDŻETU OBYWATELSKIEGO MIASTA RYBNIKA </t>
  </si>
  <si>
    <t xml:space="preserve">Strategia działań wychowawczych, zapobiegawczych i interwencyjnych wobec młodzieży zagrożonej uzależnieniem, zachowaniem ryzykownym i suicydalnym </t>
  </si>
  <si>
    <t>Pokój nauczycielski, gabinet dyrektora i gabinet pedagoga</t>
  </si>
  <si>
    <t>Procedura postępowania nauczycieli i innych pracowników w sytuacji podejrzenia lub ujawnienia cyberprzemocy</t>
  </si>
  <si>
    <t>Postępowanie nauczycieli i innych pracowników w sytuacji podejrzenia lub ujawnienia cyberprzemocy</t>
  </si>
  <si>
    <t>Procedura - zasady pracy z uczniem i rodzicami w sytuacjach ryzykownych zachowań</t>
  </si>
  <si>
    <t>Zasady pracy z uczniem i rodzicami w sytuacjach ryzykownych zachowań</t>
  </si>
  <si>
    <t>Procedura organizowania i udzielania pomocy psychologiczno-pedagogicznej</t>
  </si>
  <si>
    <t>Organizowanie i udzielanie pomocy psychologiczno-pedagogicznej</t>
  </si>
  <si>
    <t>Postępowanie w razie wypadku</t>
  </si>
  <si>
    <t>Procedura reagowania w przypadku zagrożeń zewnętrznych terrorystycznych</t>
  </si>
  <si>
    <t>Reagowanie w przypadku zagrożeń zewnętrznych terrorystycznych</t>
  </si>
  <si>
    <t>ZSP12</t>
  </si>
  <si>
    <t>wychowawcy,
 Dyrektor, 
Nauczyciele</t>
  </si>
  <si>
    <t xml:space="preserve">pogadanki na lekcjach 
Wychowawczych, 
przed wycieczkami 
Klasowymi, podczas apeli 
Szkolnych, </t>
  </si>
  <si>
    <t xml:space="preserve">raz w miesiącu
 </t>
  </si>
  <si>
    <t>lekcje wychowawcze 
We wrześniu 2026,
Pogadanka podczas 
Próbnej ewakuacji</t>
  </si>
  <si>
    <t>Rodzice o zasadach bezpieczeństwa są informowani zarówno na spotkaniach z rodzicami, poprzez e-dziennik i stronę internetową szkoły.</t>
  </si>
  <si>
    <t>protokół z zebrania</t>
  </si>
  <si>
    <t>dwa razy w roku spotkanie z dyrektorem szkoły, 
Przypominanie o zasadach bezpieczeństwa</t>
  </si>
  <si>
    <t>Pracownik szkoły otwiera drzwi i pyta o cel wizyty, następnie kieruje rodzica do sekretariatu szkoły lub do świetlicy szkolnej w przypadku odbioru dzieci młodszych.</t>
  </si>
  <si>
    <t>Pracownik szkoły otwiera drzwi i pyta o cel wizyty, następnie kieruje do sekretariatu szkoły.</t>
  </si>
  <si>
    <t>W budynku szkoły podstawowej, po wpuszczeniu do budynku przez wyznaczonych pracowników obsługi, każda osoba zewnętrzna zobowiązana jest zarejestrować swoją wizytę a nastepnie przejść do sekretariatu lub do świetlicy  (w zależności od celu wizyty). W budynku przedszkola rodzice odbierający dzieci są poddani identyfikacji przez woźne oddziałowe, pozostałe osoby podlegają identyfikacji identycznie jak w budynku szkoły podstawowej.</t>
  </si>
  <si>
    <t>Za kontrolę odpowiadają wyznaczeni przez dyrektora pracownicy administracji i obsługi. Wskazane osoby wpuszczają osoby zewnętrzne oraz dokonują ich identyfikacji.</t>
  </si>
  <si>
    <t>Próbna ewakuacja
– alarm PPOŻ</t>
  </si>
  <si>
    <t xml:space="preserve">
Uczniowie 
i pracownicy
 Całego ZSP12</t>
  </si>
  <si>
    <t>Przeprowadzenie 
Kolejnych
 ćwiczeń,
 Aby usprawnić 
Ewakuację</t>
  </si>
  <si>
    <t>Przeprowadzenie 
kolejnych ćwiczeń
 W miesiącu październiku</t>
  </si>
  <si>
    <t xml:space="preserve">gabinet pielęgniarki,
Sekretariat,
Świetlica,
Gabinet WF,
Kuchnia
</t>
  </si>
  <si>
    <t>wyposażenie
 kontrolowane 
na bieżąco  
Przez pielęgniarkę</t>
  </si>
  <si>
    <t>braki uzupełniane 
na bieżąco
 Przez pielęgniarkę</t>
  </si>
  <si>
    <t>osobiście, za posrednictwem wychowawcy, nauczyciela lub pracownika szkoły, poprzez aplikacje RESQL</t>
  </si>
  <si>
    <t>pedagog szkolny, pedagog specjalny- każdego dnia, psycholog - 3 razy w tygodniu i higienistka szkolna - 3 razy w tygodniu. Wychowawcy, nauczyciele i pracownicy szkoły- dostepność każdego dnia</t>
  </si>
  <si>
    <t>Procedura postępowania na wypadek podłożenia ładunku wybuchowego</t>
  </si>
  <si>
    <t>15.09.2020r.</t>
  </si>
  <si>
    <t>Procedura określa zasady ewakuacji i zapewnienia bezpieczeństwa dzieciom oraz pracownikom przedszkola.</t>
  </si>
  <si>
    <t>kancelaria Dyrektora</t>
  </si>
  <si>
    <t>Procedura określa zasady  ewakuacji i ochrony dzieci oraz pracowników przedszkola w przypadku skażenia chemicznego lub biologicznego.</t>
  </si>
  <si>
    <t>Procedura postępowania na wypadek wtargnięcia napastnika</t>
  </si>
  <si>
    <t>rocedura określa sposób reagowania personelu przedszkola na wtargnięcie napastnika w celu zapewnienia bezpieczeństwa dzieciom i pracownikom.</t>
  </si>
  <si>
    <t>Procedura "Standardy Ochrony Małoletnich"</t>
  </si>
  <si>
    <t>22.03.2024r.</t>
  </si>
  <si>
    <t>Procedura określa zasady ochrony dzieci przed krzywdzeniem oraz sposób reagowania na podejrzenie naruszenia ich bezpieczeństwa.</t>
  </si>
  <si>
    <t>kancelarai Dyrektora, strona internetowa przedszkola, wersja papierowa - przy wejsciu w holu budynku</t>
  </si>
  <si>
    <t>Procedura bezpieczeństwa zabaw w ogrodzie, spacerów i wycieczek organizowanych poza teren przedszkola</t>
  </si>
  <si>
    <t>Procedura określa zasady sprawowania opieki oraz bezpiecznego przebywania dzieci w ogrodzie przedszkolnym oraz organizowania spacerów i wycieczek poza placówką.</t>
  </si>
  <si>
    <t>Procedura w przypadku udzielenie pierwszej pomocy wychowankom</t>
  </si>
  <si>
    <t>Procedura określa zakres oraz instrukcję udzielania pierwsej pomocy.</t>
  </si>
  <si>
    <t>kancelaria dyrektora, tablica ogłoszeń</t>
  </si>
  <si>
    <t>P13</t>
  </si>
  <si>
    <t>Dyrektor przedszkola oraz nauczyciele grup.</t>
  </si>
  <si>
    <t>pogadanki, zabawy edukacyjne, pokazy i ćwiczenia praktyczne, forma obrazkowa, spotkania z przedstawicielami służb mundurowych: straż pożarna, policja, straż miejska.</t>
  </si>
  <si>
    <t>Na początku roku szkolnego oraz na bieżąco, stosownie do potrzeb i sytuacji.  Nauczyciele systematycznie przypominają dzieciom obowiązujące zasady bezpieczeństwa.</t>
  </si>
  <si>
    <t>Tak, wszystkie dzieci uczęszczające do przedszkola, z uwzględnieniem ich wieku i możliwości rozwojowych.</t>
  </si>
  <si>
    <t>Grupy: 4,5-letnia, 6-letnia: 12.10.2026r., 3,4-latki: 13.10.2026r.</t>
  </si>
  <si>
    <t>Rodzice są informowani o zasadach bezpieczeństwa obowiązujących w przedszkolu podczas zebrań grupowych, spotkań indywidualnych z nauczycielami oraz za pośrednictwem ogłoszeń i komunikatów zamieszczanych na tablicach informacyjnych. Otrzymują również informacje dotyczące procedur bezpieczeństwa, zasad odbierania dzieci, organizacji wyjść i wycieczek oraz sposobów postępowania w sytuacjach zagrożenia. W razie potrzeby nauczyciele i dyrektor udzielają rodzicom dodatkowych wyjaśnień oraz przypominają o obowiązujących zasadach.</t>
  </si>
  <si>
    <t>Na początku każdego roku szkolnego</t>
  </si>
  <si>
    <t xml:space="preserve">Rodzice posiadają karty dostępu do budynku przedszkola. Wejście odbywa się za pomocą karty. </t>
  </si>
  <si>
    <t>Wchodzą po zgłoszeniu pracownikowi placówki i potwierdzeniu celu wizyty.</t>
  </si>
  <si>
    <t>Wejście odbywa się po wcześniejszym uzgodnieniu z dyrektorem lub osobą upoważnioną.</t>
  </si>
  <si>
    <t>Zgłaszają się do pracownika przedszkola i uzyskują zgodę na wejście.</t>
  </si>
  <si>
    <t>Rodzice są identyfikowani za pomocą kart dostępu. Pozostałe osoby zgłaszają cel wizyty pracownikowi, który weryfikuje zasadność wejścia.</t>
  </si>
  <si>
    <t>Dyrektor nadzoruje kontrolę dostępu. Pracownicy obsługi kontrolują wejście do budynku, a nauczyciele i pozostali pracownicy reagują na obecność osób nieuprawnionych.</t>
  </si>
  <si>
    <t>01.10.2025r.</t>
  </si>
  <si>
    <t>próbna ewakuacja przeciwpożarowa</t>
  </si>
  <si>
    <t>dzieci, nauczyciele i pozostali pracownicy przedszkola</t>
  </si>
  <si>
    <t>Nie stwierdzono nieprawidłowości</t>
  </si>
  <si>
    <t>Ewakuacja przebiegła sprawnie i zgodnie z procedurami.</t>
  </si>
  <si>
    <t>Nie było konieczności podejmowania dodatkowych działań.</t>
  </si>
  <si>
    <t>30.09.2026r.</t>
  </si>
  <si>
    <t>sale przedszkolne, kuchnia</t>
  </si>
  <si>
    <t>Kontrola raz w roku oraz każdorazowo po użyciu apteczki, ze sprawdzeniem kompletności wyposażenia i terminów ważności materiałów opatrunkowych</t>
  </si>
  <si>
    <t xml:space="preserve">Uzupełnianie brakujących lub przeterminowanych materiałów </t>
  </si>
  <si>
    <t>Dziecko może zwrócić się o pomoc bezpośrednio do nauczyciela lub psychologa, w miarę swoich możliwości komunikacyjnych. Potrzeba wsparcia może być również zgłoszona przez rodziców lub opiekunów prawnych, a także rozpoznana przez nauczycieli na podstawie obserwacji funkcjonowania dziecka. Konsultacje i wsparcie organizowane są w porozumieniu z rodzicami, z uwzględnieniem indywidualnych potrzeb dziecka.</t>
  </si>
  <si>
    <t>W sytuacjach wymagających pilnej interwencji nauczyciel informuje dyrektora i psychologa. W razie nieobecności psychologa podejmowane są niezbędne działania przez dostępny personel, a w razie potrzeby kontaktuje się z rodzicami lub odpowiednimi służbami.</t>
  </si>
  <si>
    <t>Przedszkole</t>
  </si>
  <si>
    <t>Procedura przygotowania i reagowania w szkole lub przedszkolu po otrzymaniu komunikatu zagrożenia z powietrza</t>
  </si>
  <si>
    <t>w trakcie wdrażania</t>
  </si>
  <si>
    <t>Strona Internetowa, Przedszkole</t>
  </si>
  <si>
    <t>Regulamin wycieczek</t>
  </si>
  <si>
    <t>Zasady zapewnienia wychowankom warunków bezpieczeństwa</t>
  </si>
  <si>
    <t>BIP, Przdszkole</t>
  </si>
  <si>
    <t>Procedura przyprowadzania i odbierania dzieci z przedszkola</t>
  </si>
  <si>
    <t>P37</t>
  </si>
  <si>
    <t>wrzeseń, październik</t>
  </si>
  <si>
    <t>09.10.2026r</t>
  </si>
  <si>
    <t>20.06.2026r. 04.09.2026r.</t>
  </si>
  <si>
    <t>sale dydaktyczne, kuchnia, sekretariat, korytarz</t>
  </si>
  <si>
    <t xml:space="preserve">Wymiana częściowa ogrodzenia placówki w roku 2026. Placówka uzyskała zgodę oraz środki finansowe. </t>
  </si>
  <si>
    <t>15.09.2022 r.</t>
  </si>
  <si>
    <t>Procedura zgłoszeń wewnętrznych i podejmowania działań następczych</t>
  </si>
  <si>
    <t>17.09.2024 r.</t>
  </si>
  <si>
    <t>zgodnie z prawem, reguluje tryb przyjmowania zgłoszeń wewnetrznych dotyczacych informacji o naruszeniu prawa</t>
  </si>
  <si>
    <t>18.12.2024 r.</t>
  </si>
  <si>
    <t>Procedury w przypadku: agresywny intruz, udzielanie pierwszej pomocy, na wypadek pożaru, zasady ewakuacji, wypadek na terenie przedszkola, zagrożenie podłozenia ładunku wybuchowego, niebezpieczna sytuacja w bezpośrednim sasiedztwie przedszkola, skażenie chemiczne</t>
  </si>
  <si>
    <t>25.06.2024 r.</t>
  </si>
  <si>
    <t>postępowanie w przypadku przekroczenia norm smogowych</t>
  </si>
  <si>
    <t>P39</t>
  </si>
  <si>
    <t>Dostęp rodziców i opiekunów do budynku przedszkola odbywa się za zgodnie z przyjętymi  bezpieczeństwa. Rodzice przyprowadzaja i odbierają dzieci w wyznaczonych godzinach, korzystając z  ustalonego wejścia. Dzieci mogą być odbierane wyłącznie przez rodziców/opiekunów prawnych lub osoby upoważnione przez rodziców, zgodnie z obowiązującymi w przedszkolu procedurami.</t>
  </si>
  <si>
    <t>Osoby wykonujące usługi na rzecz przedszkola, w tym serwisanci, konserwatorzy i pracownicy firm zewnętrznych, mogą wejść do budynku po zgłoszeniu celu wizyty i uzyskaniu zgody dyrektora lub upoważnionego pracownika. W razie potrzeby potwierdza się ich tożsamość oraz zakres wykonywanych prac. Osoby te przebywają wyłącznie w pomieszczeniach niezbędnych do realizacji zleconych czynności, a ich obecność jest nadzorowana przez upoważnionego pracownika. Obecność jest zapisywana w zeszycie wejść i wyjść - data i godzina</t>
  </si>
  <si>
    <t>W przedszkolu identyfikacja osób zewnętrznych odbywa się poprzez zgłoszenie celu wizyty pracownikowi obsługi  lub sekretariacie. W razie potrzeby pracownik prosi o okazanie dokumentu potwierdzającego tożsamość. Osoby zewnętrzne nie są pozostawiane bez nadzoru w strefach, w których przebywają dzieci.</t>
  </si>
  <si>
    <t>18.09.2026r</t>
  </si>
  <si>
    <t>22.09.2026r.</t>
  </si>
  <si>
    <t>14.09.2026 r.</t>
  </si>
  <si>
    <t>sale dydaktyczne, kuchnia, pomieszczenie socjane, gabinet specjalisty, sekretariat</t>
  </si>
  <si>
    <t>11 + 14 godzin w ramach WWRD</t>
  </si>
  <si>
    <t>Ustny, według zaleceń dokumentów</t>
  </si>
  <si>
    <t>Pracownicy obsługi: bezpośredni nadzór nad strefą wejściową. Czuwa nad prawidłowym dokonywaniem wpisów przez osoby zewnętrzne do księgi wejść w korytarzu między drzwiami. Werefikuje cel przybycia, dba o to, by nikt postronny nie przeszedł przez drugie drwi bes rejestracji, oraz przypomina o obowiązku odnotowania godziny wyjścia. Pracownicy sekretariatu: weryfikacja tożsamości i celu wizyty osób kierujących się do dyrekcji lub sprawach formalno-administracyjnych. Nadzór nad bieżącą obsługą interesantów po ich weryfikacji przy wejściu (obsługa domofonu). Nauczyciele: Kontrola obecności osób postronnych na korytarzach szkolnych i w rejonie sal lekcyjnych. W przypadku zauważenia osoby bez zgłoszenia mają obowiązek skierować ją do księgi wejść i zweryfikować powód jej obecności na terenie placówki. Dyrektor szkoły: nadzór ogólny i organizacyjny nad funkcjonowaniem procedury kontroli dostępu, zapewnienie środków ochrony (np. wyznaczenie i wyposażenie punktu rejestracji) oraz egzekwowanie przestrzegania zasad przez wszystkich pracowników placówki.</t>
  </si>
  <si>
    <t>jednostka</t>
  </si>
  <si>
    <t>Za organizację i nadzór nad kontrolą dostępu osób zewnętrznych odpowiada dyrektor przedszkola. Do jego zadań należy ustalenie zasad wstępu do budynku i na teren placówki, określenie odpowiedzialności pracowników oraz monitorowanie przestrzegania przyjętych procedur. Pracownicy administracji i obsługi, w szczególności pracownik wyznaczony do nadzorowania wejścia, rozpoznają osoby przychodzące, ustalają cel wizyty, informują właściwego pracownika o przybyciu gościa. Nauczyciele odpowiadają za bezpieczeństwo dzieci pozostających pod ich opieką i nie dopuszczają do swobodnego przebywania osób postronnych w salach oraz innych pomieszczeniach. Wszyscy pracownicy są zobowiązani do reagowania na obecność osób nieuprawnionych i niezwłocznego informowania dyrektora o sytuacjach budzących wątpliwości.</t>
  </si>
  <si>
    <t>Zabezpieczenie pierwszej pomocy</t>
  </si>
  <si>
    <t>Gdy psycholog jest obecny w placówce reaguje natychmiast. Przerywa swoje dotychczasowe zajęcia i przejmuje opiekę nad uczniem w kryzysie. Gdy psychologa nie ma w danym momencie to obowiązek przeprowadzenia pierwszej interwencji i zabezpieczenia ucznia spada na pedagoga szkolnego, wychowawcę lub dyrektora.</t>
  </si>
  <si>
    <t>Pomoc psychologiczno-pedagogiczną w przedszkolu realizują wszyscy nauczyciele. W sytuacji nagłej nauczyciel przebywający z grupą ma obowiązek ,podjąć natychmiastowe kroki oraz powiadomić dyrektora, ten kieruje sprawę w razie dostępności do psychologa lub pedagoga specjalnego</t>
  </si>
  <si>
    <t>Pomoc psychologiczno-pedagogiczna</t>
  </si>
  <si>
    <t>Środki finansowe na bezpieczeństwo w latach 2024-2026</t>
  </si>
  <si>
    <t>razem</t>
  </si>
  <si>
    <t>300,00 - zakup megafonu do przeprowadzania ewakuacji</t>
  </si>
  <si>
    <t xml:space="preserve">założenie monitoringu w przedszkolu, montaż domofonu na furtce wejściowej, oraz wymiana domofonów wewnątrz przedszkola. Placówka uzyskała zgodę oraz środki finansowe na ww. przedsięwzięcia. </t>
  </si>
  <si>
    <t>W roku 2025 szkoła ubiegała się o dodatkowe środki na zakup nowych drzwi wejścowych do szkoły spełniających wymogi p. poż oraz montaż zamka z systemem kontroli dostępu. Szkoła uzyskała zgodę UM.</t>
  </si>
  <si>
    <t>Wniosek uzyskał finansowanie, dzięki czemu w szkole zainstalowano nowy monitoring wizyjny, zwiększający bezpieczeństwo uczniów, pracowników oraz osób przebywających na terenie placówki. Zadanie zostało zrealizowane za zgodą i przy wsparciu Miasta Rybnika.</t>
  </si>
  <si>
    <t>W roku szkolnym 2025 szkoła ubiegała się o dodatkowe środki na wyburzenie wolnostojącego komina po nieczynnej kotłowni, który ze względu na zły stan techniczny stanowi zagrożenie bezpieczeństwa ludzi i mienia. Prezydent Miasta Rybnika wyraził zgodę na rozbiórkę nieczynnego komina po byłej kotłowni węglowej i w budżecie na 2026 r. zabezpieczył odpowiednie środki.</t>
  </si>
  <si>
    <t>wprowadzenie stopienia alarmowego BRAVO</t>
  </si>
  <si>
    <t>Identyfikacji, analizy i oszacowania zagrożeń występujących na każdym stanowisku pracy, a także planowania działań, które mają na celu ich eliminację lub ograniczenie.</t>
  </si>
  <si>
    <t>Obejmuje zasady organizacji pracy placówki, standardy higieniczne oraz procedury postępowania, które mają na celu ochronę zdrowia uczniów, nauczycieli oraz pozostałych pracowników</t>
  </si>
  <si>
    <t>wyznaczony woźny i konserwator ( mają obowiązek wykonanie telefonu z portierni do sekrateriatu w celu uzyskania zgody na wpuszczenie osoby postronnej do szkoły)</t>
  </si>
  <si>
    <t>Postronna osoba wchodząca do szkoły wpisuje się w rejestr wejść i wyjść, podając swoje imię i nazwisko oraz cel przybycia. Pracownik portierni po wykonaniu telefonu do pracownika sekratariatu i zgłoszeniu przyjścia osoby postronnej, otrzymuje zgodę lub jej brak na wpuszczenie tej osoby na teren szkoły.  Rejestr jest środkiem organizacyjnym służącym zapewnieniu bezpieczeństwa uczniów i pracowników szkoły.</t>
  </si>
  <si>
    <t>zarządzanie bezpieczeństwem informacji</t>
  </si>
  <si>
    <t xml:space="preserve">Procedura wejścia osób postronnych oraz rodziców na teren szkoły </t>
  </si>
  <si>
    <t>Postępowanie nauczyciela w sytuacji zagrożenia ze strony osoby posiadającej niebezpieczne narzędzie lub przedmiot</t>
  </si>
  <si>
    <t>ZS05</t>
  </si>
  <si>
    <t>Instrukcja postępowania w przypadku podejrzenia podłożenia na terenie szkoły ładunku wybuchowego lub podejrzanego pakunku. Instrukcja postępowania w przypadku skażenia substancją chemiczną lub biologiczną terenu szkoły oraz zagrożenia skażeniem ww. substancjami. Procedura postępowiania na wypadek wystapienia agresywnych zachowań w szkole lub  tzw. fali. Procedura postępowania na wypadek znalezienia w szkole substancji psychoaktywnych. Procedura postępowania na wypadek wystąpienia kradziezy i wymuszania pieniędzy lub przedmiotów wartościowych. procedura postępowania na wypadek wystapienia pedofilii w szkole. Procedura postępowania na wypadek wystąpienia przypadków rozpowszechniania pronografii w szkole przez ucznia. Procedura postępowania na wypadek wystąpienia przypadków prostytucji w szkole lub wśród uczniów. Procedura postępowania w sytuacji wystąpienia przypadków niepokojących zachowań seksualnych węród uczniów w szkole. procedura postępowania - dostęp do treści szkodliwych , niepożądanych i nielegalnych. Procedura reagowania - cyberprzemoc. Procedura reagowania - naruszenia prywatności dotyczące nieodpowiedniego lub niezgodnego z prawem wykorzystania danych osobowych lub wizerunku dziecka i pracownika szkoły. Procedura reagowania - zagropżenia dla zdrowia  dzieci w związku z nadmiernym korzystaniem z internetu. Procedura reagowania - nawiązanie niebezpiecznych kontaktów - uwodzenia zagrożenie pedofilią. Procedura reagowania - seksting, prowokacyjne zachowania i aktywność seksualna jako źródło dochodu osób nieletnich. Procedury reagowania - bezktytyczna wiara w treści zamieszczone w internecie, nieumiejętnośc odróżnienia treści prtawdziwych od nieprawdziwych, szkodliwość reklam. Procedura reagowania - łamanie prawa autorskiego. Procedura reagowania - zagrożenia bezpieczeństwa technicznego sieci komputerów i zasobów online. Procedura postępowania w sytuacji wypadku ucznia w szkole. Procedura postępowania na wypadek popełnienia przez ucznia czynu karalnego. Procedura postępowania na wypadek ucznia będącego ofiarą czynu karalnego. Procedura antysmogowa. Procedury postępowania w sytuacji zagriożeń dzieci i młodzieży demoralizacją i przestępczością. Zasady postępowania na wypadek ogłoszenia alarmu pożarowego. Procedury alarmowania i postępwoania w razie wtargnięcia uzbrojonego napastnika do placówki oraz incydenty bombowego.</t>
  </si>
  <si>
    <t>Procedury postĘpowania w zakresie przeciwdziałania niewywiązywaniu się z obowiązku przekazywania informacji o schematach podatkowych oraz w sprawie obiegu dokumentw związanych z indentyfikowanien i przekazywaniem takich informacji</t>
  </si>
  <si>
    <t>zarządzenie w sprawie zasad bezpieczeństwa w szkole</t>
  </si>
  <si>
    <t>Osoby odpwiedzialne za udzielanie pierwszej pomocy przedmedycznej</t>
  </si>
  <si>
    <r>
      <t xml:space="preserve">Procedura </t>
    </r>
    <r>
      <rPr>
        <sz val="9"/>
        <rFont val="Arial"/>
        <family val="2"/>
        <charset val="238"/>
      </rPr>
      <t>przyjmowania uczniów, pracowników oraz osób spoza szkoły do punktu schronienia</t>
    </r>
  </si>
  <si>
    <t>Dokumenty i procedury bezpieczeństwa obowiązujace w jednostce oświatowej</t>
  </si>
  <si>
    <t xml:space="preserve">Zagrożenia i zalecane działania profilaktyczne w zakresie bezpieczeństwa fizycznego i cyfrowego uczniów </t>
  </si>
  <si>
    <t xml:space="preserve">Procedura przyprowadzania i odbierania dzieci </t>
  </si>
  <si>
    <t>Reguły pełnienia dyżurów przez nauczycieli w czasie przerw i zasad zachowania się uczniów.</t>
  </si>
  <si>
    <t>Procedura postępowania w przypadku znalezienia substancji psychoaktywnych na terenie szkoły.</t>
  </si>
  <si>
    <t xml:space="preserve">Ustawa z dnia 7 września 1991 roku o systemie oświaty, Ustawa z dnia 29 lipca 2005 r. o przeciwdziałaniu narkomanii,  Rozporządzenie Ministra Edukacji Narodowej  i Sporu z dnia 31 stycznia 2003 roku w sprawie szczegółowych form działalności wychowawczej i zapobiegawczej wśród dzieci i młodziezy zagrożonych uzależnieniem, Ustawa z dnia 6 kwietnia 1990 o Policji,  Ustawa z dnia 19 sierpnia 1994 roku o ochronie zdrowia psychicznego, Ustawa z dnia 9 listopada 1995 roku o ochronie przed następstwami używania tytoniu i wyrobów tytoniowych, </t>
  </si>
  <si>
    <t xml:space="preserve">Zapewnienie poufności, integralności i w procesach przetwarzania, ograniczenie ryzyka wystapienia incydentów bezpieczeństwa </t>
  </si>
  <si>
    <t>Zapewnienie sprawnego przygotowania i przeprowadzenia bezpiecznej ewakuacji uczniów, nauczycieli i pracowników ZSEU w sytuacji wystąpienia zagrożenia. Określa tryb postępowania oraz uprawnienia i odpowiedzialność osób realizujących niezbędne działania począwszy od stwierdzenia (możliwości wystąpienia) symptomów wskazujących na konieczność podjęcia czynności związanych z ewakuacją uczniów, nauczycieli i pracowników z budynku.</t>
  </si>
  <si>
    <t>Obejmuje wyznaczenie konkretnych osób do udzielenie pierwszej - imię, nazwisko, miejsce pracy oraz numer telefonu służbowego wyznaczonego pracownika, zakres zadań, uprawnień i obowiązków wyznaczonego pracownika</t>
  </si>
  <si>
    <t>Wykaz prac szczególnie niebezpiecznych występujących na stanowiskach pracy w ZSEU oraz Instrukcja BHP przy pracach wymagających użytkowania drabin w ZSEU</t>
  </si>
  <si>
    <t>Instrukcja ewakuacji osób niepełnostprwnych</t>
  </si>
  <si>
    <t>Procedura w przypadku naruszeń nietykalności lub godności osobistej nauczyciela lub innego pracownika szkoły</t>
  </si>
  <si>
    <t>Bezpieczka Szkoła. Procedury reagowania w przypadku wystąpienia wewnętrznych i zewnętrznych zagrzożeń fizycznych w szkole</t>
  </si>
  <si>
    <t>Zasady zapewnienia wychowankom warunków bezpieczeństwa podczaas wycieczek</t>
  </si>
  <si>
    <t>Procedury bezpieczeństwa</t>
  </si>
  <si>
    <t>organizacja ewakuacji przeciwpożarowej, koordynacja, nadzór i proceduralne wytyczne</t>
  </si>
  <si>
    <t>Procedura dotycząca zdrowych i bezpiecznych warunów przebywania dzieci w przedszkolu nr 42 w Rybniku</t>
  </si>
  <si>
    <t xml:space="preserve">Procedury reagowania w sytuacjach kryzysowych </t>
  </si>
  <si>
    <t>Regulamin dyżurów nauczycielskich</t>
  </si>
  <si>
    <t>Zasady kontroli wejść osób zewnętrznych</t>
  </si>
  <si>
    <t>na zebraniu na początku roku sa infromowani o wszystkich zasadach bezpieczeństwa a takżee o tym, gdzie wszelkie infromacje mogą znaleźć</t>
  </si>
  <si>
    <t xml:space="preserve">Rodzice uczniów informowani są o zasadach bezpieczeństwa podczas zebrań rodziców, konsultacji z zarządem Rady Rodziców, poprzez komuniktay ogłoszenia oraz wiadomości przekazanywane za pośrednictwem e- dziennika oraz publikacje dokumentów na stronie internetowej placówki.  </t>
  </si>
  <si>
    <t>Rodzice są informowani poprzez dziennik elektroniczny jak również na ogólnych zebraniach z rodzicami.</t>
  </si>
  <si>
    <t>Podczas zebrań z rodzicami, spotkań adaptacyjnych, rozmów indywidualnych, poprzez ogłoszenia na tablicach informacyjnych dla rodziców, na stronie internetowej, udostępnienie dokumentacji w przedszkolu: Statutu, procedur i regulaminów bezpieczeństwa oraz standardów ochrony małoletnich.</t>
  </si>
  <si>
    <t>Rodzice informowani są na zebraniach oraz poprzez dziennik internetowy na bieżąco</t>
  </si>
  <si>
    <t>dziennik elektroniczny, spotkania z rodzicami</t>
  </si>
  <si>
    <t>Dyrektor odpowiada za organizację bezpieczeństwa na terenie placówki oraz ustalenie zasad wstępu osób zewnętrznych. Do jego zadań należy:
•zatwierdzanie procedur kontroli dostępu i określanie zasad wpuszczania osób zewnętrznych
•wyznaczanie pracowników odpowiedzialnych za realizację i nadzór nad proceduram. Pracownik ochrony realizuje zadania związane z zabezpieczeniem wejścia do budynku i reagowaniem na sytuacje mogące zagrażać bezpieczeństwu uczniów, pracowników oraz osób przebywających na terenie szkoły. Do jego obowiązków należy:•obserwowanie ruchu osób wchodzących do budynku i wychodzących z niego
•sprawdzanie celu wizyty oraz kierowanie osób zewnętrznych do właściwego punktu .Portierka - obsługa wejścia, uzyskiwanie informacji o celu wizyty oraz kontaktowanie gości z odpowiednimi pracownikami placówki.
Portierka nie podejmuje samodzielnie decyzji w sprawach przekraczających jej uprawnienia. W razie wątpliwości kontaktuje się z dyrektorem lub wskazanym pracownikiem szkoły.Sekretariat wspiera kontrolę dostępu poprzez potwierdzanie wizyt interesantów, jeżeli sprawa dotyczy sekretariatu lub dyrekcji,
przekazywanie portierce i ochronie informacji o planowanych spotkaniach oraz osobach upoważnionych do wejścia
informowanie właściwego pracownika o przybyciu osoby zewnętrznej,
kierowanie spraw wymagających decyzji do dyrektora lub osoby upoważnionej,
przestrzeganie zasad ochrony danych osobowych podczas obsługi interesantów.Po za tym, każdy pracownik szkoły odpowiada za przestrzeganie zasad bezpieczeństwa w zakresie swoich obowiązków oraz współpracę z osobami kontrolującymi wejście.Do zadań pracowników należy:
•potwierdzanie wizyt osób, które mają się z nimi spotkać,
•informowanie ochrony lub portierki o wcześniej umówionych spotkaniach oraz wizytach związanych z wykonywanymi zadaniami,
•odbieranie gości z wyznaczonego miejsca,
•niedopuszczanie do samodzielnego przemieszczania się osób zewnętrznych po pomieszczeniach, do których nie mają uprawnień,
•niezwłoczne zgłaszanie ochronie, portierce lub dyrekcji obecności osób nieznanych, nieuprawnionych albo zachowujących się w sposób budzący niepokój,
•zapewnianie bezpieczeństwa uczniom podczas spotkań i czynności realizowanych z udziałem osób zewnętrznych.</t>
  </si>
  <si>
    <t>sale lekcyjne, pok. nauczycielski, świetlica, sala gimnastyczna, po. sprzątaczek, kuchnia</t>
  </si>
  <si>
    <t>portiernia, pokój nauczycielski, gabinet pielęgniarki, kuchnia, mała sala gimnastyczna, gabinet nauczycieli WF, klasopracownia-informatyk, klasopracownia-fryzjerki, klasopracownia-weterynaria, klasopracownia-informatyk, pracownia chemiczna, świetlica szkolna</t>
  </si>
  <si>
    <t>8, defibrylator AED</t>
  </si>
  <si>
    <t>12, defibrylator AED</t>
  </si>
  <si>
    <t>Pokój nauczycielski,Korytarze w 4 budynkach, Świetlica szkolna, Gabinet medyczny, Sekretariat, Sala lekcyjna 41, Sala gimnastyczna, Korytarz szkolny (AED)</t>
  </si>
  <si>
    <t>tygodniowa liczba godzin pracy psychologa</t>
  </si>
  <si>
    <t>0,5</t>
  </si>
  <si>
    <t>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</si>
</sst>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415]#,##0"/>
    <numFmt numFmtId="165" formatCode="dd\.mm\.yyyy"/>
    <numFmt numFmtId="166" formatCode="d\.m\.yyyy"/>
    <numFmt numFmtId="167" formatCode="mm\.yyyy"/>
    <numFmt numFmtId="168" formatCode="d/mm/yyyy"/>
  </numFmts>
  <fonts count="31" x14ac:knownFonts="1">
    <font>
      <sz val="11"/>
      <color theme="1"/>
      <name val="Calibri"/>
      <family val="2"/>
      <charset val="238"/>
      <scheme val="minor"/>
    </font>
    <font>
      <b/>
      <sz val="11"/>
      <color theme="1"/>
      <name val="Calibri"/>
      <family val="2"/>
      <charset val="238"/>
      <scheme val="minor"/>
    </font>
    <font>
      <sz val="11"/>
      <name val="Calibri"/>
      <family val="2"/>
      <charset val="238"/>
      <scheme val="minor"/>
    </font>
    <font>
      <sz val="10"/>
      <color theme="1"/>
      <name val="Calibri"/>
      <family val="2"/>
      <charset val="238"/>
      <scheme val="minor"/>
    </font>
    <font>
      <b/>
      <sz val="10"/>
      <color theme="1"/>
      <name val="Calibri"/>
      <family val="2"/>
      <charset val="238"/>
      <scheme val="minor"/>
    </font>
    <font>
      <sz val="11"/>
      <color theme="1"/>
      <name val="Calibri"/>
      <family val="2"/>
      <charset val="238"/>
    </font>
    <font>
      <sz val="11"/>
      <color indexed="81"/>
      <name val="Tahoma"/>
      <family val="2"/>
      <charset val="238"/>
    </font>
    <font>
      <u/>
      <sz val="11"/>
      <color theme="10"/>
      <name val="Calibri"/>
      <family val="2"/>
      <charset val="238"/>
      <scheme val="minor"/>
    </font>
    <font>
      <sz val="10"/>
      <color theme="1"/>
      <name val="Arial"/>
      <family val="2"/>
      <charset val="238"/>
    </font>
    <font>
      <sz val="11"/>
      <color rgb="FF000000"/>
      <name val="Calibri"/>
      <family val="2"/>
      <charset val="238"/>
      <scheme val="minor"/>
    </font>
    <font>
      <b/>
      <sz val="9"/>
      <color indexed="81"/>
      <name val="Tahoma"/>
      <family val="2"/>
      <charset val="238"/>
    </font>
    <font>
      <sz val="9"/>
      <color indexed="81"/>
      <name val="Tahoma"/>
      <family val="2"/>
      <charset val="238"/>
    </font>
    <font>
      <sz val="11"/>
      <color rgb="FF000000"/>
      <name val="Calibri"/>
      <family val="2"/>
      <charset val="238"/>
    </font>
    <font>
      <sz val="11"/>
      <color theme="1"/>
      <name val="Calibri"/>
      <family val="2"/>
      <charset val="238"/>
    </font>
    <font>
      <sz val="11"/>
      <color rgb="FF000000"/>
      <name val="Calibri"/>
      <family val="2"/>
      <charset val="238"/>
    </font>
    <font>
      <b/>
      <sz val="10"/>
      <color theme="1"/>
      <name val="Arial"/>
      <family val="2"/>
      <charset val="238"/>
    </font>
    <font>
      <i/>
      <sz val="10"/>
      <color theme="1"/>
      <name val="Arial"/>
      <family val="2"/>
      <charset val="238"/>
    </font>
    <font>
      <i/>
      <sz val="10"/>
      <name val="Arial"/>
      <family val="2"/>
      <charset val="238"/>
    </font>
    <font>
      <sz val="10"/>
      <name val="Arial"/>
      <family val="2"/>
      <charset val="238"/>
    </font>
    <font>
      <sz val="10"/>
      <color rgb="FF000000"/>
      <name val="Arial"/>
      <family val="2"/>
      <charset val="238"/>
    </font>
    <font>
      <sz val="10"/>
      <color rgb="FF0D0D0D"/>
      <name val="Arial"/>
      <family val="2"/>
      <charset val="238"/>
    </font>
    <font>
      <b/>
      <sz val="12"/>
      <color theme="1"/>
      <name val="Arial"/>
      <family val="2"/>
      <charset val="238"/>
    </font>
    <font>
      <sz val="9"/>
      <color theme="1"/>
      <name val="Arial"/>
      <family val="2"/>
      <charset val="238"/>
    </font>
    <font>
      <sz val="9"/>
      <name val="Arial"/>
      <family val="2"/>
      <charset val="238"/>
    </font>
    <font>
      <sz val="9"/>
      <color rgb="FF1A1A1A"/>
      <name val="Arial"/>
      <family val="2"/>
      <charset val="238"/>
    </font>
    <font>
      <b/>
      <sz val="9"/>
      <color theme="1"/>
      <name val="Arial"/>
      <family val="2"/>
      <charset val="238"/>
    </font>
    <font>
      <sz val="9"/>
      <color rgb="FF000000"/>
      <name val="Arial"/>
      <family val="2"/>
      <charset val="238"/>
    </font>
    <font>
      <sz val="9"/>
      <color rgb="FF0D0D0D"/>
      <name val="Arial"/>
      <family val="2"/>
      <charset val="238"/>
    </font>
    <font>
      <u/>
      <sz val="9"/>
      <color theme="10"/>
      <name val="Arial"/>
      <family val="2"/>
      <charset val="238"/>
    </font>
    <font>
      <sz val="12"/>
      <color theme="1"/>
      <name val="Arial"/>
      <family val="2"/>
      <charset val="238"/>
    </font>
    <font>
      <b/>
      <sz val="11"/>
      <color theme="1"/>
      <name val="Arial"/>
      <family val="2"/>
      <charset val="238"/>
    </font>
  </fonts>
  <fills count="9">
    <fill>
      <patternFill patternType="none"/>
    </fill>
    <fill>
      <patternFill patternType="gray125"/>
    </fill>
    <fill>
      <patternFill patternType="solid">
        <fgColor theme="0" tint="-0.14999847407452621"/>
        <bgColor indexed="64"/>
      </patternFill>
    </fill>
    <fill>
      <patternFill patternType="solid">
        <fgColor rgb="FFFCFCFC"/>
        <bgColor indexed="64"/>
      </patternFill>
    </fill>
    <fill>
      <patternFill patternType="solid">
        <fgColor rgb="FFFFFFFF"/>
        <bgColor indexed="64"/>
      </patternFill>
    </fill>
    <fill>
      <patternFill patternType="solid">
        <fgColor rgb="FFFCFCFC"/>
        <bgColor rgb="FFFCFCFC"/>
      </patternFill>
    </fill>
    <fill>
      <patternFill patternType="solid">
        <fgColor rgb="FFFFFFFF"/>
        <bgColor rgb="FFFFFFFF"/>
      </patternFill>
    </fill>
    <fill>
      <patternFill patternType="solid">
        <fgColor theme="0" tint="-4.9989318521683403E-2"/>
        <bgColor indexed="64"/>
      </patternFill>
    </fill>
    <fill>
      <patternFill patternType="solid">
        <fgColor theme="0" tint="-4.9989318521683403E-2"/>
        <bgColor rgb="FFFFFFFF"/>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right/>
      <top/>
      <bottom style="thin">
        <color indexed="64"/>
      </bottom>
      <diagonal/>
    </border>
    <border>
      <left style="thin">
        <color indexed="64"/>
      </left>
      <right style="thin">
        <color indexed="64"/>
      </right>
      <top/>
      <bottom/>
      <diagonal/>
    </border>
  </borders>
  <cellStyleXfs count="3">
    <xf numFmtId="0" fontId="0" fillId="0" borderId="0"/>
    <xf numFmtId="0" fontId="7" fillId="0" borderId="0" applyNumberFormat="0" applyFill="0" applyBorder="0" applyAlignment="0" applyProtection="0"/>
    <xf numFmtId="0" fontId="12" fillId="0" borderId="0"/>
  </cellStyleXfs>
  <cellXfs count="123">
    <xf numFmtId="0" fontId="0" fillId="0" borderId="0" xfId="0"/>
    <xf numFmtId="0" fontId="0" fillId="0" borderId="1" xfId="0" applyBorder="1" applyAlignment="1">
      <alignment horizontal="center" vertical="center" wrapText="1"/>
    </xf>
    <xf numFmtId="0" fontId="3" fillId="0" borderId="0" xfId="0" applyFont="1"/>
    <xf numFmtId="0" fontId="3" fillId="0" borderId="0" xfId="0" applyFont="1" applyAlignment="1">
      <alignment wrapText="1"/>
    </xf>
    <xf numFmtId="0" fontId="3" fillId="0" borderId="0" xfId="0" applyFont="1" applyAlignment="1">
      <alignment horizontal="left" vertical="top"/>
    </xf>
    <xf numFmtId="0" fontId="4" fillId="0" borderId="0" xfId="0" applyFont="1" applyAlignment="1">
      <alignment horizontal="left" vertical="top"/>
    </xf>
    <xf numFmtId="0" fontId="3" fillId="0" borderId="0" xfId="0" applyFont="1" applyAlignment="1">
      <alignment horizontal="left" vertical="top" wrapText="1"/>
    </xf>
    <xf numFmtId="0" fontId="3" fillId="0" borderId="0" xfId="0" applyFont="1" applyAlignment="1">
      <alignment horizontal="center" vertical="top"/>
    </xf>
    <xf numFmtId="0" fontId="3" fillId="0" borderId="1" xfId="0" applyFont="1" applyBorder="1" applyAlignment="1">
      <alignment horizontal="center" vertical="center" wrapText="1"/>
    </xf>
    <xf numFmtId="0" fontId="0" fillId="0" borderId="0" xfId="0" applyAlignment="1">
      <alignment wrapText="1"/>
    </xf>
    <xf numFmtId="0" fontId="8" fillId="0" borderId="1" xfId="0" applyFont="1" applyBorder="1" applyAlignment="1">
      <alignment horizontal="left" vertical="top" wrapText="1"/>
    </xf>
    <xf numFmtId="0" fontId="8" fillId="0" borderId="0" xfId="0" applyFont="1" applyAlignment="1">
      <alignment horizontal="center" vertical="center" wrapText="1"/>
    </xf>
    <xf numFmtId="0" fontId="8" fillId="0" borderId="1" xfId="0" applyFont="1" applyBorder="1" applyAlignment="1">
      <alignment horizontal="center" vertical="center" wrapText="1"/>
    </xf>
    <xf numFmtId="0" fontId="8" fillId="2" borderId="1" xfId="0" applyFont="1" applyFill="1" applyBorder="1" applyAlignment="1">
      <alignment horizontal="center" vertical="center" wrapText="1"/>
    </xf>
    <xf numFmtId="0" fontId="8" fillId="0" borderId="1" xfId="0" applyFont="1" applyBorder="1" applyAlignment="1">
      <alignment horizontal="center" wrapText="1"/>
    </xf>
    <xf numFmtId="14" fontId="8" fillId="0" borderId="1" xfId="0" applyNumberFormat="1" applyFont="1" applyBorder="1" applyAlignment="1">
      <alignment horizontal="center" vertical="center" wrapText="1"/>
    </xf>
    <xf numFmtId="14" fontId="8" fillId="0" borderId="1" xfId="0" applyNumberFormat="1" applyFont="1" applyBorder="1" applyAlignment="1">
      <alignment horizontal="center" wrapText="1"/>
    </xf>
    <xf numFmtId="0" fontId="8" fillId="0" borderId="1" xfId="0" applyFont="1" applyBorder="1" applyAlignment="1">
      <alignment horizontal="center" vertical="top" wrapText="1"/>
    </xf>
    <xf numFmtId="168" fontId="8" fillId="0" borderId="1" xfId="0" applyNumberFormat="1" applyFont="1" applyBorder="1" applyAlignment="1">
      <alignment horizontal="center" vertical="center" wrapText="1"/>
    </xf>
    <xf numFmtId="0" fontId="0" fillId="0" borderId="2" xfId="0" applyBorder="1" applyAlignment="1">
      <alignment horizontal="left" vertical="center" wrapText="1"/>
    </xf>
    <xf numFmtId="0" fontId="19" fillId="0" borderId="1" xfId="2" applyFont="1" applyBorder="1" applyAlignment="1">
      <alignment horizontal="center" wrapText="1"/>
    </xf>
    <xf numFmtId="0" fontId="19" fillId="0" borderId="1" xfId="0" applyFont="1" applyBorder="1" applyAlignment="1">
      <alignment horizontal="center" vertical="center" wrapText="1"/>
    </xf>
    <xf numFmtId="17" fontId="8" fillId="0" borderId="1" xfId="0" applyNumberFormat="1" applyFont="1" applyBorder="1" applyAlignment="1">
      <alignment horizontal="center" wrapText="1"/>
    </xf>
    <xf numFmtId="0" fontId="8" fillId="0" borderId="3" xfId="0" applyFont="1" applyBorder="1" applyAlignment="1">
      <alignment horizontal="center" vertical="center" wrapText="1"/>
    </xf>
    <xf numFmtId="14" fontId="8" fillId="0" borderId="1" xfId="0" applyNumberFormat="1" applyFont="1" applyBorder="1" applyAlignment="1">
      <alignment horizontal="center" vertical="top" wrapText="1"/>
    </xf>
    <xf numFmtId="49" fontId="8" fillId="0" borderId="1" xfId="0" applyNumberFormat="1" applyFont="1" applyBorder="1" applyAlignment="1">
      <alignment horizont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top" wrapText="1"/>
    </xf>
    <xf numFmtId="14" fontId="19" fillId="0" borderId="1" xfId="2" applyNumberFormat="1" applyFont="1" applyBorder="1" applyAlignment="1">
      <alignment horizontal="center" wrapText="1"/>
    </xf>
    <xf numFmtId="165" fontId="8" fillId="0" borderId="1" xfId="0" applyNumberFormat="1" applyFont="1" applyBorder="1" applyAlignment="1">
      <alignment horizontal="center" vertical="center" wrapText="1"/>
    </xf>
    <xf numFmtId="17" fontId="8" fillId="0" borderId="1" xfId="0" applyNumberFormat="1" applyFont="1" applyBorder="1" applyAlignment="1">
      <alignment horizontal="center" vertical="center" wrapText="1"/>
    </xf>
    <xf numFmtId="49" fontId="8" fillId="0" borderId="1" xfId="0" applyNumberFormat="1" applyFont="1" applyBorder="1" applyAlignment="1">
      <alignment horizontal="center" vertical="center" wrapText="1"/>
    </xf>
    <xf numFmtId="0" fontId="16" fillId="0" borderId="1" xfId="0" applyFont="1" applyBorder="1" applyAlignment="1">
      <alignment horizontal="center" vertical="center" wrapText="1"/>
    </xf>
    <xf numFmtId="0" fontId="18" fillId="0" borderId="1" xfId="0" applyFont="1" applyBorder="1" applyAlignment="1">
      <alignment horizontal="center" vertical="center" wrapText="1"/>
    </xf>
    <xf numFmtId="14" fontId="19" fillId="0" borderId="1" xfId="2" applyNumberFormat="1" applyFont="1" applyBorder="1" applyAlignment="1">
      <alignment horizontal="center" vertical="center" wrapText="1"/>
    </xf>
    <xf numFmtId="0" fontId="19" fillId="0" borderId="1" xfId="2" applyFont="1" applyBorder="1" applyAlignment="1">
      <alignment horizontal="center" vertical="center" wrapText="1"/>
    </xf>
    <xf numFmtId="166" fontId="8" fillId="0" borderId="1" xfId="0" applyNumberFormat="1" applyFont="1" applyBorder="1" applyAlignment="1">
      <alignment horizontal="center" vertical="center" wrapText="1"/>
    </xf>
    <xf numFmtId="0" fontId="20" fillId="0" borderId="1" xfId="0" applyFont="1" applyBorder="1" applyAlignment="1">
      <alignment horizontal="center" vertical="center" wrapText="1"/>
    </xf>
    <xf numFmtId="14" fontId="18" fillId="0" borderId="1" xfId="0" applyNumberFormat="1" applyFont="1" applyBorder="1" applyAlignment="1">
      <alignment horizontal="center" vertical="center" wrapText="1"/>
    </xf>
    <xf numFmtId="167" fontId="8" fillId="0" borderId="1" xfId="0" applyNumberFormat="1" applyFont="1" applyBorder="1" applyAlignment="1">
      <alignment horizontal="center" vertical="center" wrapText="1"/>
    </xf>
    <xf numFmtId="0" fontId="8" fillId="7" borderId="1" xfId="0" applyFont="1" applyFill="1" applyBorder="1" applyAlignment="1">
      <alignment horizontal="center" vertical="center" wrapText="1"/>
    </xf>
    <xf numFmtId="0" fontId="19" fillId="6" borderId="1" xfId="0" applyFont="1" applyFill="1" applyBorder="1" applyAlignment="1">
      <alignment horizontal="center" wrapText="1"/>
    </xf>
    <xf numFmtId="0" fontId="3" fillId="0" borderId="0" xfId="0" applyFont="1" applyAlignment="1">
      <alignment vertical="center"/>
    </xf>
    <xf numFmtId="0" fontId="19" fillId="6" borderId="1" xfId="0" applyFont="1" applyFill="1" applyBorder="1" applyAlignment="1">
      <alignment horizontal="center" vertical="center" wrapText="1"/>
    </xf>
    <xf numFmtId="0" fontId="21" fillId="0" borderId="0" xfId="0" applyFont="1" applyAlignment="1">
      <alignment vertical="center"/>
    </xf>
    <xf numFmtId="0" fontId="5" fillId="0" borderId="1" xfId="0" applyFont="1" applyBorder="1" applyAlignment="1">
      <alignment horizontal="center" vertical="center" wrapText="1"/>
    </xf>
    <xf numFmtId="17" fontId="8" fillId="0" borderId="1" xfId="0" applyNumberFormat="1" applyFont="1" applyBorder="1" applyAlignment="1">
      <alignment horizontal="center" vertical="top" wrapText="1"/>
    </xf>
    <xf numFmtId="49" fontId="8" fillId="0" borderId="1" xfId="0" applyNumberFormat="1" applyFont="1" applyBorder="1" applyAlignment="1">
      <alignment horizontal="center" vertical="top" wrapText="1"/>
    </xf>
    <xf numFmtId="0" fontId="21" fillId="0" borderId="0" xfId="0" applyFont="1"/>
    <xf numFmtId="0" fontId="12" fillId="0" borderId="1" xfId="2" applyBorder="1" applyAlignment="1">
      <alignment horizontal="center" vertical="center" wrapText="1"/>
    </xf>
    <xf numFmtId="0" fontId="9" fillId="0" borderId="1" xfId="0" applyFont="1" applyBorder="1" applyAlignment="1">
      <alignment horizontal="center" vertical="center" wrapText="1"/>
    </xf>
    <xf numFmtId="0" fontId="1" fillId="0" borderId="0" xfId="0" applyFont="1"/>
    <xf numFmtId="0" fontId="21" fillId="0" borderId="0" xfId="0" applyFont="1" applyAlignment="1">
      <alignment horizontal="left" vertical="top"/>
    </xf>
    <xf numFmtId="0" fontId="2" fillId="0" borderId="1" xfId="0" applyFont="1" applyBorder="1" applyAlignment="1">
      <alignment horizontal="center" vertical="center" wrapText="1"/>
    </xf>
    <xf numFmtId="0" fontId="14" fillId="6"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3" fillId="0" borderId="0" xfId="0" applyFont="1" applyAlignment="1">
      <alignment horizontal="right" vertical="top" wrapText="1"/>
    </xf>
    <xf numFmtId="0" fontId="19" fillId="0" borderId="1" xfId="0" applyFont="1" applyBorder="1" applyAlignment="1">
      <alignment horizontal="center" vertical="top" wrapText="1"/>
    </xf>
    <xf numFmtId="0" fontId="8" fillId="3" borderId="1" xfId="0" applyFont="1" applyFill="1" applyBorder="1" applyAlignment="1">
      <alignment horizontal="center" vertical="center" wrapText="1"/>
    </xf>
    <xf numFmtId="16" fontId="8" fillId="0" borderId="1" xfId="0" applyNumberFormat="1" applyFont="1" applyBorder="1" applyAlignment="1">
      <alignment horizontal="center" vertical="top" wrapText="1"/>
    </xf>
    <xf numFmtId="0" fontId="18" fillId="0" borderId="1" xfId="1" applyFont="1" applyBorder="1" applyAlignment="1">
      <alignment horizontal="center" wrapText="1"/>
    </xf>
    <xf numFmtId="0" fontId="8" fillId="7" borderId="1" xfId="0" applyFont="1" applyFill="1" applyBorder="1" applyAlignment="1">
      <alignment horizontal="center" vertical="top" wrapText="1"/>
    </xf>
    <xf numFmtId="0" fontId="3" fillId="0" borderId="0" xfId="0" applyFont="1" applyAlignment="1">
      <alignment vertical="top"/>
    </xf>
    <xf numFmtId="0" fontId="21" fillId="0" borderId="0" xfId="0" applyFont="1" applyAlignment="1">
      <alignment vertical="top"/>
    </xf>
    <xf numFmtId="0" fontId="22" fillId="0" borderId="1" xfId="0" applyFont="1" applyBorder="1" applyAlignment="1">
      <alignment horizontal="center" vertical="center" wrapText="1"/>
    </xf>
    <xf numFmtId="14" fontId="22" fillId="0" borderId="1" xfId="0" applyNumberFormat="1" applyFont="1" applyBorder="1" applyAlignment="1">
      <alignment horizontal="center" vertical="center" wrapText="1"/>
    </xf>
    <xf numFmtId="49" fontId="22" fillId="0" borderId="1" xfId="0" applyNumberFormat="1" applyFont="1" applyBorder="1" applyAlignment="1">
      <alignment horizontal="center" vertical="center" wrapText="1"/>
    </xf>
    <xf numFmtId="0" fontId="23" fillId="0" borderId="1" xfId="0" applyFont="1" applyBorder="1" applyAlignment="1">
      <alignment horizontal="center" vertical="center" wrapText="1"/>
    </xf>
    <xf numFmtId="0" fontId="24" fillId="0" borderId="1" xfId="0" applyFont="1" applyBorder="1" applyAlignment="1">
      <alignment horizontal="center" vertical="center" wrapText="1"/>
    </xf>
    <xf numFmtId="17" fontId="22" fillId="0" borderId="1" xfId="0" applyNumberFormat="1" applyFont="1" applyBorder="1" applyAlignment="1">
      <alignment horizontal="center" vertical="center" wrapText="1"/>
    </xf>
    <xf numFmtId="14" fontId="23" fillId="0" borderId="1" xfId="0" applyNumberFormat="1" applyFont="1" applyBorder="1" applyAlignment="1">
      <alignment horizontal="center" vertical="center" wrapText="1"/>
    </xf>
    <xf numFmtId="0" fontId="23" fillId="0" borderId="1" xfId="1" applyFont="1" applyBorder="1" applyAlignment="1">
      <alignment horizontal="center" vertical="center" wrapText="1"/>
    </xf>
    <xf numFmtId="14" fontId="22" fillId="4" borderId="1" xfId="0" applyNumberFormat="1" applyFont="1" applyFill="1" applyBorder="1" applyAlignment="1">
      <alignment horizontal="center" vertical="center" wrapText="1"/>
    </xf>
    <xf numFmtId="0" fontId="26" fillId="0" borderId="1" xfId="2" applyFont="1" applyBorder="1" applyAlignment="1">
      <alignment horizontal="center" vertical="center" wrapText="1"/>
    </xf>
    <xf numFmtId="14" fontId="26" fillId="0" borderId="1" xfId="2" applyNumberFormat="1" applyFont="1" applyBorder="1" applyAlignment="1">
      <alignment horizontal="center" vertical="center" wrapText="1"/>
    </xf>
    <xf numFmtId="17" fontId="26" fillId="0" borderId="1" xfId="2" applyNumberFormat="1" applyFont="1" applyBorder="1" applyAlignment="1">
      <alignment horizontal="center" vertical="center" wrapText="1"/>
    </xf>
    <xf numFmtId="165" fontId="22" fillId="0" borderId="1" xfId="0" applyNumberFormat="1" applyFont="1" applyBorder="1" applyAlignment="1">
      <alignment horizontal="center" vertical="center" wrapText="1"/>
    </xf>
    <xf numFmtId="0" fontId="27" fillId="5" borderId="1" xfId="0" applyFont="1" applyFill="1" applyBorder="1" applyAlignment="1">
      <alignment horizontal="center" vertical="center" wrapText="1"/>
    </xf>
    <xf numFmtId="166" fontId="22" fillId="0" borderId="1" xfId="0" applyNumberFormat="1" applyFont="1" applyBorder="1" applyAlignment="1">
      <alignment horizontal="center" vertical="center" wrapText="1"/>
    </xf>
    <xf numFmtId="167" fontId="22" fillId="0" borderId="1" xfId="0" applyNumberFormat="1" applyFont="1" applyBorder="1" applyAlignment="1">
      <alignment horizontal="center" vertical="center" wrapText="1"/>
    </xf>
    <xf numFmtId="0" fontId="28" fillId="0" borderId="1" xfId="1" applyFont="1" applyBorder="1" applyAlignment="1">
      <alignment horizontal="center" vertical="center" wrapText="1"/>
    </xf>
    <xf numFmtId="0" fontId="26" fillId="6" borderId="1" xfId="0" applyFont="1" applyFill="1" applyBorder="1" applyAlignment="1">
      <alignment horizontal="center" vertical="center" wrapText="1"/>
    </xf>
    <xf numFmtId="0" fontId="26" fillId="0" borderId="1" xfId="0" applyFont="1" applyBorder="1" applyAlignment="1">
      <alignment horizontal="center" vertical="center" wrapText="1"/>
    </xf>
    <xf numFmtId="0" fontId="29" fillId="0" borderId="0" xfId="0" applyFont="1" applyAlignment="1">
      <alignment vertical="top"/>
    </xf>
    <xf numFmtId="0" fontId="29" fillId="0" borderId="0" xfId="0" applyFont="1" applyAlignment="1">
      <alignment horizontal="left" vertical="top"/>
    </xf>
    <xf numFmtId="0" fontId="30" fillId="0" borderId="0" xfId="0" applyFont="1"/>
    <xf numFmtId="0" fontId="8" fillId="0" borderId="0" xfId="0" applyFont="1"/>
    <xf numFmtId="0" fontId="22" fillId="0" borderId="1" xfId="0" applyFont="1" applyBorder="1" applyAlignment="1">
      <alignment horizontal="left" vertical="top" wrapText="1"/>
    </xf>
    <xf numFmtId="0" fontId="25" fillId="0" borderId="1" xfId="0" applyFont="1" applyBorder="1" applyAlignment="1">
      <alignment horizontal="left" vertical="top" wrapText="1"/>
    </xf>
    <xf numFmtId="0" fontId="23" fillId="0" borderId="1" xfId="0" applyFont="1" applyBorder="1" applyAlignment="1">
      <alignment horizontal="left" vertical="top" wrapText="1"/>
    </xf>
    <xf numFmtId="0" fontId="26" fillId="0" borderId="1" xfId="0" applyFont="1" applyBorder="1" applyAlignment="1">
      <alignment horizontal="left" vertical="top" wrapText="1"/>
    </xf>
    <xf numFmtId="0" fontId="0" fillId="0" borderId="5" xfId="0" applyBorder="1"/>
    <xf numFmtId="17" fontId="8" fillId="0" borderId="1" xfId="0" applyNumberFormat="1" applyFont="1" applyBorder="1" applyAlignment="1">
      <alignment horizontal="left" vertical="top" wrapText="1"/>
    </xf>
    <xf numFmtId="0" fontId="8" fillId="0" borderId="1" xfId="0" quotePrefix="1" applyFont="1" applyBorder="1" applyAlignment="1">
      <alignment horizontal="left" vertical="top" wrapText="1"/>
    </xf>
    <xf numFmtId="49" fontId="8" fillId="0" borderId="1" xfId="0" applyNumberFormat="1" applyFont="1" applyBorder="1" applyAlignment="1">
      <alignment horizontal="left" vertical="top" wrapText="1"/>
    </xf>
    <xf numFmtId="0" fontId="18" fillId="0" borderId="1" xfId="0" applyFont="1" applyBorder="1" applyAlignment="1">
      <alignment horizontal="left" vertical="top" wrapText="1"/>
    </xf>
    <xf numFmtId="0" fontId="8" fillId="7" borderId="1" xfId="0" applyFont="1" applyFill="1" applyBorder="1" applyAlignment="1">
      <alignment horizontal="left" vertical="top" wrapText="1"/>
    </xf>
    <xf numFmtId="2" fontId="8" fillId="0" borderId="1" xfId="0" applyNumberFormat="1" applyFont="1" applyBorder="1" applyAlignment="1">
      <alignment horizontal="left" vertical="top" wrapText="1"/>
    </xf>
    <xf numFmtId="0" fontId="16" fillId="0" borderId="1" xfId="0" applyFont="1" applyBorder="1" applyAlignment="1">
      <alignment horizontal="left" vertical="top" wrapText="1"/>
    </xf>
    <xf numFmtId="0" fontId="19" fillId="0" borderId="1" xfId="0" applyFont="1" applyBorder="1" applyAlignment="1">
      <alignment horizontal="left" vertical="top" wrapText="1"/>
    </xf>
    <xf numFmtId="0" fontId="19" fillId="0" borderId="1" xfId="2" applyFont="1" applyBorder="1" applyAlignment="1">
      <alignment horizontal="left" vertical="top" wrapText="1"/>
    </xf>
    <xf numFmtId="17" fontId="8" fillId="0" borderId="1" xfId="0" quotePrefix="1" applyNumberFormat="1" applyFont="1" applyBorder="1" applyAlignment="1">
      <alignment horizontal="left" vertical="top" wrapText="1"/>
    </xf>
    <xf numFmtId="3" fontId="8" fillId="0" borderId="1" xfId="0" applyNumberFormat="1" applyFont="1" applyBorder="1" applyAlignment="1">
      <alignment horizontal="center" vertical="center" wrapText="1"/>
    </xf>
    <xf numFmtId="3" fontId="8" fillId="7" borderId="1" xfId="0" applyNumberFormat="1" applyFont="1" applyFill="1" applyBorder="1" applyAlignment="1">
      <alignment horizontal="center" vertical="center" wrapText="1"/>
    </xf>
    <xf numFmtId="3" fontId="18" fillId="0" borderId="1" xfId="0" applyNumberFormat="1" applyFont="1" applyBorder="1" applyAlignment="1">
      <alignment horizontal="center" vertical="center" wrapText="1"/>
    </xf>
    <xf numFmtId="3" fontId="18" fillId="7" borderId="1" xfId="0" applyNumberFormat="1" applyFont="1" applyFill="1" applyBorder="1" applyAlignment="1">
      <alignment horizontal="center" vertical="center" wrapText="1"/>
    </xf>
    <xf numFmtId="49" fontId="8" fillId="7" borderId="1" xfId="0" applyNumberFormat="1" applyFont="1" applyFill="1" applyBorder="1" applyAlignment="1">
      <alignment horizontal="center" vertical="center" wrapText="1"/>
    </xf>
    <xf numFmtId="164" fontId="19" fillId="0" borderId="1" xfId="2" applyNumberFormat="1" applyFont="1" applyBorder="1" applyAlignment="1">
      <alignment horizontal="center" vertical="center" wrapText="1"/>
    </xf>
    <xf numFmtId="3" fontId="19" fillId="8" borderId="1" xfId="0" applyNumberFormat="1" applyFont="1" applyFill="1" applyBorder="1" applyAlignment="1">
      <alignment horizontal="center" vertical="center" wrapText="1"/>
    </xf>
    <xf numFmtId="3" fontId="19" fillId="0" borderId="1" xfId="0" applyNumberFormat="1" applyFont="1" applyBorder="1" applyAlignment="1">
      <alignment horizontal="center" vertical="center" wrapText="1"/>
    </xf>
    <xf numFmtId="4" fontId="8" fillId="0" borderId="1" xfId="0" applyNumberFormat="1" applyFont="1" applyBorder="1" applyAlignment="1">
      <alignment horizontal="center" vertical="center" wrapText="1"/>
    </xf>
    <xf numFmtId="4" fontId="8" fillId="7" borderId="1" xfId="0" applyNumberFormat="1" applyFont="1" applyFill="1" applyBorder="1" applyAlignment="1">
      <alignment horizontal="center" vertical="center" wrapText="1"/>
    </xf>
    <xf numFmtId="0" fontId="8" fillId="0" borderId="1" xfId="0" applyFont="1" applyBorder="1" applyAlignment="1">
      <alignment horizontal="center" vertical="center" wrapText="1"/>
    </xf>
    <xf numFmtId="0" fontId="8" fillId="7" borderId="1" xfId="0" applyFont="1" applyFill="1" applyBorder="1" applyAlignment="1">
      <alignment horizontal="center" vertical="center" wrapText="1"/>
    </xf>
    <xf numFmtId="0" fontId="15" fillId="0" borderId="4" xfId="0" applyFont="1" applyBorder="1" applyAlignment="1">
      <alignment horizontal="center" vertical="top" wrapText="1"/>
    </xf>
    <xf numFmtId="0" fontId="22" fillId="0" borderId="1" xfId="0" applyFont="1" applyBorder="1" applyAlignment="1">
      <alignment horizontal="center" vertical="center" wrapText="1"/>
    </xf>
    <xf numFmtId="14" fontId="22" fillId="0" borderId="1" xfId="0" applyNumberFormat="1" applyFont="1" applyBorder="1" applyAlignment="1">
      <alignment horizontal="center" vertical="center" wrapText="1"/>
    </xf>
    <xf numFmtId="0" fontId="8" fillId="0" borderId="1" xfId="0" applyFont="1" applyBorder="1" applyAlignment="1">
      <alignment horizontal="center" vertical="top" wrapText="1"/>
    </xf>
    <xf numFmtId="0" fontId="21" fillId="0" borderId="0" xfId="0" applyFont="1" applyAlignment="1">
      <alignment horizontal="left" vertical="top" wrapText="1"/>
    </xf>
    <xf numFmtId="0" fontId="21" fillId="0" borderId="0" xfId="0" applyFont="1" applyAlignment="1">
      <alignment horizontal="left" vertical="top"/>
    </xf>
    <xf numFmtId="0" fontId="22" fillId="0" borderId="1" xfId="0" applyFont="1" applyBorder="1" applyAlignment="1">
      <alignment horizontal="left" vertical="top" wrapText="1"/>
    </xf>
    <xf numFmtId="0" fontId="18" fillId="0" borderId="1" xfId="0" applyFont="1" applyBorder="1" applyAlignment="1">
      <alignment horizontal="center" vertical="center" wrapText="1"/>
    </xf>
    <xf numFmtId="0" fontId="8" fillId="0" borderId="1" xfId="0" applyFont="1" applyBorder="1" applyAlignment="1">
      <alignment horizontal="left" vertical="top" wrapText="1"/>
    </xf>
  </cellXfs>
  <cellStyles count="3">
    <cellStyle name="Excel Built-in Normal" xfId="2" xr:uid="{6DA36665-07A7-429F-9DA5-61CA0BC9B1CF}"/>
    <cellStyle name="Hiperłącze" xfId="1" builtinId="8"/>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704850</xdr:colOff>
      <xdr:row>145</xdr:row>
      <xdr:rowOff>638175</xdr:rowOff>
    </xdr:from>
    <xdr:to>
      <xdr:col>3</xdr:col>
      <xdr:colOff>1019175</xdr:colOff>
      <xdr:row>145</xdr:row>
      <xdr:rowOff>638175</xdr:rowOff>
    </xdr:to>
    <xdr:cxnSp macro="">
      <xdr:nvCxnSpPr>
        <xdr:cNvPr id="2" name="Łącznik prosty 1">
          <a:extLst>
            <a:ext uri="{FF2B5EF4-FFF2-40B4-BE49-F238E27FC236}">
              <a16:creationId xmlns:a16="http://schemas.microsoft.com/office/drawing/2014/main" id="{FA3A5428-0DB3-4036-9B27-1BA279E8C821}"/>
            </a:ext>
          </a:extLst>
        </xdr:cNvPr>
        <xdr:cNvCxnSpPr/>
      </xdr:nvCxnSpPr>
      <xdr:spPr>
        <a:xfrm>
          <a:off x="3457575" y="1209675"/>
          <a:ext cx="314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zsp4.miastorybnik.pl/przedszkole/dokumenty.html" TargetMode="External"/><Relationship Id="rId2" Type="http://schemas.openxmlformats.org/officeDocument/2006/relationships/hyperlink" Target="https://www.zsp4.miastorybnik.pl/files/procedurybezpieczestwauczniw2022.pdf" TargetMode="External"/><Relationship Id="rId1" Type="http://schemas.openxmlformats.org/officeDocument/2006/relationships/hyperlink" Target="https://www.google.com/goto?url=CAESmQEB6zswFZPsB7oYLIxC9sBiPuIWQfQlaZu1R1QBInu5fDly7VVLy0IAzBhjudwFbqAvWgmPtQ2xtnxjeKQlnQJYHmWoThN6U5PGqQUjSNdMGvsfp0-20ebt5n3Ot-8pOhMukBXzWidqcn1iVAJNgMoZzuwHk9nHGCHohGXUB2JD9Dt5gnBN3jA2IMhkn5u_qDO2RqPyK_WsE1w"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https://www.zsp4.miastorybnik.pl/files/zsp4standardyochronymaoletnich.pdf"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gov.p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54741F-A474-47DB-9604-FBADCA68CF37}">
  <dimension ref="A1:G405"/>
  <sheetViews>
    <sheetView topLeftCell="A376" zoomScale="142" zoomScaleNormal="142" workbookViewId="0">
      <selection activeCell="B381" sqref="B381"/>
    </sheetView>
  </sheetViews>
  <sheetFormatPr defaultRowHeight="12.75" x14ac:dyDescent="0.25"/>
  <cols>
    <col min="1" max="1" width="9.140625" style="4"/>
    <col min="2" max="2" width="22.85546875" style="4" customWidth="1"/>
    <col min="3" max="3" width="11.85546875" style="4" customWidth="1"/>
    <col min="4" max="4" width="13.28515625" style="4" customWidth="1"/>
    <col min="5" max="5" width="25.140625" style="4" customWidth="1"/>
    <col min="6" max="6" width="17.85546875" style="4" customWidth="1"/>
    <col min="7" max="7" width="27.42578125" style="4" customWidth="1"/>
    <col min="8" max="16384" width="9.140625" style="4"/>
  </cols>
  <sheetData>
    <row r="1" spans="1:7" ht="15" customHeight="1" x14ac:dyDescent="0.25">
      <c r="A1" s="63" t="s">
        <v>2396</v>
      </c>
      <c r="B1" s="83"/>
      <c r="C1" s="84"/>
      <c r="D1" s="52"/>
      <c r="E1" s="5"/>
      <c r="F1" s="5"/>
      <c r="G1" s="5"/>
    </row>
    <row r="2" spans="1:7" ht="27.75" customHeight="1" x14ac:dyDescent="0.25">
      <c r="A2" s="11"/>
      <c r="B2" s="11"/>
      <c r="C2" s="11"/>
      <c r="D2" s="11"/>
      <c r="E2" s="11"/>
      <c r="F2" s="11"/>
      <c r="G2" s="11"/>
    </row>
    <row r="3" spans="1:7" ht="24" x14ac:dyDescent="0.25">
      <c r="A3" s="64" t="s">
        <v>2369</v>
      </c>
      <c r="B3" s="64" t="s">
        <v>0</v>
      </c>
      <c r="C3" s="64" t="s">
        <v>1</v>
      </c>
      <c r="D3" s="64" t="s">
        <v>2</v>
      </c>
      <c r="E3" s="64" t="s">
        <v>3</v>
      </c>
      <c r="F3" s="64" t="s">
        <v>4</v>
      </c>
      <c r="G3" s="64" t="s">
        <v>5</v>
      </c>
    </row>
    <row r="4" spans="1:7" ht="24" customHeight="1" x14ac:dyDescent="0.25">
      <c r="A4" s="115" t="s">
        <v>71</v>
      </c>
      <c r="B4" s="115" t="s">
        <v>54</v>
      </c>
      <c r="C4" s="116">
        <v>43972</v>
      </c>
      <c r="D4" s="115" t="s">
        <v>55</v>
      </c>
      <c r="E4" s="115" t="s">
        <v>56</v>
      </c>
      <c r="F4" s="115" t="s">
        <v>57</v>
      </c>
      <c r="G4" s="115" t="s">
        <v>58</v>
      </c>
    </row>
    <row r="5" spans="1:7" ht="39.75" customHeight="1" x14ac:dyDescent="0.25">
      <c r="A5" s="115"/>
      <c r="B5" s="115"/>
      <c r="C5" s="116"/>
      <c r="D5" s="115"/>
      <c r="E5" s="115"/>
      <c r="F5" s="115"/>
      <c r="G5" s="115"/>
    </row>
    <row r="6" spans="1:7" ht="30.75" customHeight="1" x14ac:dyDescent="0.25">
      <c r="A6" s="115"/>
      <c r="B6" s="115"/>
      <c r="C6" s="116"/>
      <c r="D6" s="115"/>
      <c r="E6" s="115"/>
      <c r="F6" s="115"/>
      <c r="G6" s="115"/>
    </row>
    <row r="7" spans="1:7" x14ac:dyDescent="0.25">
      <c r="A7" s="115"/>
      <c r="B7" s="115"/>
      <c r="C7" s="116"/>
      <c r="D7" s="115"/>
      <c r="E7" s="115"/>
      <c r="F7" s="115"/>
      <c r="G7" s="115"/>
    </row>
    <row r="8" spans="1:7" x14ac:dyDescent="0.25">
      <c r="A8" s="115"/>
      <c r="B8" s="115"/>
      <c r="C8" s="116"/>
      <c r="D8" s="115"/>
      <c r="E8" s="115"/>
      <c r="F8" s="115"/>
      <c r="G8" s="115"/>
    </row>
    <row r="9" spans="1:7" ht="33" customHeight="1" x14ac:dyDescent="0.25">
      <c r="A9" s="115"/>
      <c r="B9" s="115"/>
      <c r="C9" s="116"/>
      <c r="D9" s="115"/>
      <c r="E9" s="115"/>
      <c r="F9" s="115"/>
      <c r="G9" s="115"/>
    </row>
    <row r="10" spans="1:7" x14ac:dyDescent="0.25">
      <c r="A10" s="115"/>
      <c r="B10" s="115"/>
      <c r="C10" s="116"/>
      <c r="D10" s="115"/>
      <c r="E10" s="115"/>
      <c r="F10" s="115"/>
      <c r="G10" s="115"/>
    </row>
    <row r="11" spans="1:7" x14ac:dyDescent="0.25">
      <c r="A11" s="115"/>
      <c r="B11" s="115"/>
      <c r="C11" s="116"/>
      <c r="D11" s="115"/>
      <c r="E11" s="115"/>
      <c r="F11" s="115"/>
      <c r="G11" s="115"/>
    </row>
    <row r="12" spans="1:7" ht="9.75" customHeight="1" x14ac:dyDescent="0.25">
      <c r="A12" s="115"/>
      <c r="B12" s="115"/>
      <c r="C12" s="116"/>
      <c r="D12" s="115"/>
      <c r="E12" s="115"/>
      <c r="F12" s="115"/>
      <c r="G12" s="115"/>
    </row>
    <row r="13" spans="1:7" ht="48" x14ac:dyDescent="0.25">
      <c r="A13" s="115"/>
      <c r="B13" s="64" t="s">
        <v>59</v>
      </c>
      <c r="C13" s="65">
        <v>45201</v>
      </c>
      <c r="D13" s="64" t="s">
        <v>55</v>
      </c>
      <c r="E13" s="64" t="s">
        <v>60</v>
      </c>
      <c r="F13" s="64" t="s">
        <v>57</v>
      </c>
      <c r="G13" s="64" t="s">
        <v>61</v>
      </c>
    </row>
    <row r="14" spans="1:7" ht="36" x14ac:dyDescent="0.25">
      <c r="A14" s="115"/>
      <c r="B14" s="64" t="s">
        <v>62</v>
      </c>
      <c r="C14" s="65">
        <v>45313</v>
      </c>
      <c r="D14" s="64" t="s">
        <v>55</v>
      </c>
      <c r="E14" s="64" t="s">
        <v>63</v>
      </c>
      <c r="F14" s="64" t="s">
        <v>57</v>
      </c>
      <c r="G14" s="64" t="s">
        <v>64</v>
      </c>
    </row>
    <row r="15" spans="1:7" ht="24" x14ac:dyDescent="0.25">
      <c r="A15" s="115" t="s">
        <v>100</v>
      </c>
      <c r="B15" s="64" t="s">
        <v>86</v>
      </c>
      <c r="C15" s="66" t="s">
        <v>87</v>
      </c>
      <c r="D15" s="66" t="s">
        <v>88</v>
      </c>
      <c r="E15" s="64" t="s">
        <v>89</v>
      </c>
      <c r="F15" s="64" t="s">
        <v>57</v>
      </c>
      <c r="G15" s="64" t="s">
        <v>90</v>
      </c>
    </row>
    <row r="16" spans="1:7" ht="72" x14ac:dyDescent="0.25">
      <c r="A16" s="115"/>
      <c r="B16" s="64" t="s">
        <v>91</v>
      </c>
      <c r="C16" s="64" t="s">
        <v>92</v>
      </c>
      <c r="D16" s="64"/>
      <c r="E16" s="64" t="s">
        <v>93</v>
      </c>
      <c r="F16" s="64" t="s">
        <v>69</v>
      </c>
      <c r="G16" s="64" t="s">
        <v>94</v>
      </c>
    </row>
    <row r="17" spans="1:7" ht="36" x14ac:dyDescent="0.25">
      <c r="A17" s="115"/>
      <c r="B17" s="64" t="s">
        <v>95</v>
      </c>
      <c r="C17" s="64" t="s">
        <v>96</v>
      </c>
      <c r="D17" s="64" t="s">
        <v>97</v>
      </c>
      <c r="E17" s="64" t="s">
        <v>2387</v>
      </c>
      <c r="F17" s="64" t="s">
        <v>69</v>
      </c>
      <c r="G17" s="64" t="s">
        <v>94</v>
      </c>
    </row>
    <row r="18" spans="1:7" ht="36" x14ac:dyDescent="0.25">
      <c r="A18" s="115"/>
      <c r="B18" s="64" t="s">
        <v>98</v>
      </c>
      <c r="C18" s="64" t="s">
        <v>96</v>
      </c>
      <c r="D18" s="64" t="s">
        <v>97</v>
      </c>
      <c r="E18" s="64" t="s">
        <v>99</v>
      </c>
      <c r="F18" s="64" t="s">
        <v>69</v>
      </c>
      <c r="G18" s="64" t="s">
        <v>94</v>
      </c>
    </row>
    <row r="19" spans="1:7" ht="36" x14ac:dyDescent="0.25">
      <c r="A19" s="115" t="s">
        <v>2390</v>
      </c>
      <c r="B19" s="64" t="s">
        <v>2388</v>
      </c>
      <c r="C19" s="64" t="s">
        <v>119</v>
      </c>
      <c r="D19" s="64" t="s">
        <v>120</v>
      </c>
      <c r="E19" s="64" t="s">
        <v>121</v>
      </c>
      <c r="F19" s="64" t="s">
        <v>57</v>
      </c>
      <c r="G19" s="64" t="s">
        <v>122</v>
      </c>
    </row>
    <row r="20" spans="1:7" ht="36" x14ac:dyDescent="0.25">
      <c r="A20" s="115"/>
      <c r="B20" s="64" t="s">
        <v>123</v>
      </c>
      <c r="C20" s="64" t="s">
        <v>124</v>
      </c>
      <c r="D20" s="64"/>
      <c r="E20" s="64" t="s">
        <v>125</v>
      </c>
      <c r="F20" s="64" t="s">
        <v>69</v>
      </c>
      <c r="G20" s="64" t="s">
        <v>126</v>
      </c>
    </row>
    <row r="21" spans="1:7" ht="60" x14ac:dyDescent="0.25">
      <c r="A21" s="115"/>
      <c r="B21" s="64" t="s">
        <v>2389</v>
      </c>
      <c r="C21" s="64" t="s">
        <v>124</v>
      </c>
      <c r="D21" s="64"/>
      <c r="E21" s="64" t="s">
        <v>127</v>
      </c>
      <c r="F21" s="64" t="s">
        <v>69</v>
      </c>
      <c r="G21" s="64" t="s">
        <v>126</v>
      </c>
    </row>
    <row r="22" spans="1:7" ht="48" x14ac:dyDescent="0.25">
      <c r="A22" s="115"/>
      <c r="B22" s="64" t="s">
        <v>128</v>
      </c>
      <c r="C22" s="64" t="s">
        <v>124</v>
      </c>
      <c r="D22" s="64"/>
      <c r="E22" s="64" t="s">
        <v>129</v>
      </c>
      <c r="F22" s="64" t="s">
        <v>69</v>
      </c>
      <c r="G22" s="64" t="s">
        <v>126</v>
      </c>
    </row>
    <row r="23" spans="1:7" ht="60" x14ac:dyDescent="0.25">
      <c r="A23" s="115"/>
      <c r="B23" s="64" t="s">
        <v>130</v>
      </c>
      <c r="C23" s="64" t="s">
        <v>124</v>
      </c>
      <c r="D23" s="64"/>
      <c r="E23" s="64" t="s">
        <v>130</v>
      </c>
      <c r="F23" s="64" t="s">
        <v>69</v>
      </c>
      <c r="G23" s="64" t="s">
        <v>126</v>
      </c>
    </row>
    <row r="24" spans="1:7" ht="409.5" x14ac:dyDescent="0.25">
      <c r="A24" s="115" t="s">
        <v>184</v>
      </c>
      <c r="B24" s="64" t="s">
        <v>149</v>
      </c>
      <c r="C24" s="64" t="s">
        <v>150</v>
      </c>
      <c r="D24" s="64"/>
      <c r="E24" s="64" t="s">
        <v>2391</v>
      </c>
      <c r="F24" s="64" t="s">
        <v>151</v>
      </c>
      <c r="G24" s="64" t="s">
        <v>94</v>
      </c>
    </row>
    <row r="25" spans="1:7" ht="132" x14ac:dyDescent="0.25">
      <c r="A25" s="115"/>
      <c r="B25" s="64" t="s">
        <v>2392</v>
      </c>
      <c r="C25" s="64" t="s">
        <v>152</v>
      </c>
      <c r="D25" s="64"/>
      <c r="E25" s="64" t="s">
        <v>153</v>
      </c>
      <c r="F25" s="64" t="s">
        <v>151</v>
      </c>
      <c r="G25" s="64" t="s">
        <v>94</v>
      </c>
    </row>
    <row r="26" spans="1:7" ht="36" x14ac:dyDescent="0.25">
      <c r="A26" s="115"/>
      <c r="B26" s="64" t="s">
        <v>2393</v>
      </c>
      <c r="C26" s="64" t="s">
        <v>154</v>
      </c>
      <c r="D26" s="64"/>
      <c r="E26" s="64" t="s">
        <v>155</v>
      </c>
      <c r="F26" s="64" t="s">
        <v>151</v>
      </c>
      <c r="G26" s="64" t="s">
        <v>94</v>
      </c>
    </row>
    <row r="27" spans="1:7" ht="36" x14ac:dyDescent="0.25">
      <c r="A27" s="115"/>
      <c r="B27" s="64" t="s">
        <v>2394</v>
      </c>
      <c r="C27" s="64" t="s">
        <v>156</v>
      </c>
      <c r="D27" s="64"/>
      <c r="E27" s="64" t="s">
        <v>157</v>
      </c>
      <c r="F27" s="64" t="s">
        <v>151</v>
      </c>
      <c r="G27" s="64" t="s">
        <v>94</v>
      </c>
    </row>
    <row r="28" spans="1:7" ht="24" x14ac:dyDescent="0.25">
      <c r="A28" s="115"/>
      <c r="B28" s="64" t="s">
        <v>158</v>
      </c>
      <c r="C28" s="64" t="s">
        <v>159</v>
      </c>
      <c r="D28" s="64"/>
      <c r="E28" s="64" t="s">
        <v>160</v>
      </c>
      <c r="F28" s="64" t="s">
        <v>161</v>
      </c>
      <c r="G28" s="64" t="s">
        <v>162</v>
      </c>
    </row>
    <row r="29" spans="1:7" x14ac:dyDescent="0.25">
      <c r="A29" s="115"/>
      <c r="B29" s="64" t="s">
        <v>163</v>
      </c>
      <c r="C29" s="64" t="s">
        <v>164</v>
      </c>
      <c r="D29" s="64" t="s">
        <v>165</v>
      </c>
      <c r="E29" s="64" t="s">
        <v>166</v>
      </c>
      <c r="F29" s="64" t="s">
        <v>151</v>
      </c>
      <c r="G29" s="64" t="s">
        <v>94</v>
      </c>
    </row>
    <row r="30" spans="1:7" ht="84" x14ac:dyDescent="0.25">
      <c r="A30" s="115"/>
      <c r="B30" s="64" t="s">
        <v>167</v>
      </c>
      <c r="C30" s="64" t="s">
        <v>168</v>
      </c>
      <c r="D30" s="64"/>
      <c r="E30" s="64" t="s">
        <v>169</v>
      </c>
      <c r="F30" s="64" t="s">
        <v>161</v>
      </c>
      <c r="G30" s="64" t="s">
        <v>170</v>
      </c>
    </row>
    <row r="31" spans="1:7" ht="24" x14ac:dyDescent="0.25">
      <c r="A31" s="115"/>
      <c r="B31" s="64" t="s">
        <v>171</v>
      </c>
      <c r="C31" s="64" t="s">
        <v>172</v>
      </c>
      <c r="D31" s="64"/>
      <c r="E31" s="64" t="s">
        <v>173</v>
      </c>
      <c r="F31" s="64" t="s">
        <v>151</v>
      </c>
      <c r="G31" s="64" t="s">
        <v>94</v>
      </c>
    </row>
    <row r="32" spans="1:7" ht="60" x14ac:dyDescent="0.25">
      <c r="A32" s="115"/>
      <c r="B32" s="64" t="s">
        <v>174</v>
      </c>
      <c r="C32" s="64" t="s">
        <v>175</v>
      </c>
      <c r="D32" s="64"/>
      <c r="E32" s="64" t="s">
        <v>176</v>
      </c>
      <c r="F32" s="64" t="s">
        <v>151</v>
      </c>
      <c r="G32" s="64" t="s">
        <v>94</v>
      </c>
    </row>
    <row r="33" spans="1:7" ht="36" x14ac:dyDescent="0.25">
      <c r="A33" s="115"/>
      <c r="B33" s="64" t="s">
        <v>177</v>
      </c>
      <c r="C33" s="64" t="s">
        <v>178</v>
      </c>
      <c r="D33" s="64"/>
      <c r="E33" s="64" t="s">
        <v>179</v>
      </c>
      <c r="F33" s="64" t="s">
        <v>151</v>
      </c>
      <c r="G33" s="64" t="s">
        <v>94</v>
      </c>
    </row>
    <row r="34" spans="1:7" ht="120" x14ac:dyDescent="0.25">
      <c r="A34" s="115" t="s">
        <v>205</v>
      </c>
      <c r="B34" s="64" t="s">
        <v>198</v>
      </c>
      <c r="C34" s="65">
        <v>46062</v>
      </c>
      <c r="D34" s="65">
        <v>46062</v>
      </c>
      <c r="E34" s="64" t="s">
        <v>199</v>
      </c>
      <c r="F34" s="64" t="s">
        <v>57</v>
      </c>
      <c r="G34" s="64" t="s">
        <v>200</v>
      </c>
    </row>
    <row r="35" spans="1:7" ht="69.75" customHeight="1" x14ac:dyDescent="0.25">
      <c r="A35" s="115"/>
      <c r="B35" s="64" t="s">
        <v>95</v>
      </c>
      <c r="C35" s="65">
        <v>46188</v>
      </c>
      <c r="D35" s="65">
        <v>46188</v>
      </c>
      <c r="E35" s="64" t="s">
        <v>201</v>
      </c>
      <c r="F35" s="64" t="s">
        <v>69</v>
      </c>
      <c r="G35" s="64" t="s">
        <v>202</v>
      </c>
    </row>
    <row r="36" spans="1:7" ht="84" x14ac:dyDescent="0.25">
      <c r="A36" s="115"/>
      <c r="B36" s="64" t="s">
        <v>203</v>
      </c>
      <c r="C36" s="65">
        <v>42733</v>
      </c>
      <c r="D36" s="65">
        <v>44076</v>
      </c>
      <c r="E36" s="64" t="s">
        <v>2383</v>
      </c>
      <c r="F36" s="64" t="s">
        <v>69</v>
      </c>
      <c r="G36" s="64" t="s">
        <v>204</v>
      </c>
    </row>
    <row r="37" spans="1:7" ht="24" x14ac:dyDescent="0.25">
      <c r="A37" s="115" t="s">
        <v>239</v>
      </c>
      <c r="B37" s="64" t="s">
        <v>227</v>
      </c>
      <c r="C37" s="64"/>
      <c r="D37" s="64"/>
      <c r="E37" s="64" t="s">
        <v>228</v>
      </c>
      <c r="F37" s="64" t="s">
        <v>57</v>
      </c>
      <c r="G37" s="64" t="s">
        <v>229</v>
      </c>
    </row>
    <row r="38" spans="1:7" ht="48" x14ac:dyDescent="0.25">
      <c r="A38" s="115"/>
      <c r="B38" s="64" t="s">
        <v>230</v>
      </c>
      <c r="C38" s="64">
        <v>2025</v>
      </c>
      <c r="D38" s="64"/>
      <c r="E38" s="64" t="s">
        <v>231</v>
      </c>
      <c r="F38" s="64" t="s">
        <v>57</v>
      </c>
      <c r="G38" s="64" t="s">
        <v>229</v>
      </c>
    </row>
    <row r="39" spans="1:7" ht="48" x14ac:dyDescent="0.25">
      <c r="A39" s="115"/>
      <c r="B39" s="64" t="s">
        <v>232</v>
      </c>
      <c r="C39" s="64">
        <v>2025</v>
      </c>
      <c r="D39" s="64"/>
      <c r="E39" s="64" t="s">
        <v>233</v>
      </c>
      <c r="F39" s="64" t="s">
        <v>57</v>
      </c>
      <c r="G39" s="64" t="s">
        <v>229</v>
      </c>
    </row>
    <row r="40" spans="1:7" ht="36" x14ac:dyDescent="0.25">
      <c r="A40" s="115"/>
      <c r="B40" s="64" t="s">
        <v>234</v>
      </c>
      <c r="C40" s="64">
        <v>2023</v>
      </c>
      <c r="D40" s="64"/>
      <c r="E40" s="64" t="s">
        <v>235</v>
      </c>
      <c r="F40" s="64" t="s">
        <v>69</v>
      </c>
      <c r="G40" s="64" t="s">
        <v>94</v>
      </c>
    </row>
    <row r="41" spans="1:7" ht="24" x14ac:dyDescent="0.25">
      <c r="A41" s="115"/>
      <c r="B41" s="64" t="s">
        <v>236</v>
      </c>
      <c r="C41" s="64">
        <v>2023</v>
      </c>
      <c r="D41" s="64"/>
      <c r="E41" s="64" t="s">
        <v>237</v>
      </c>
      <c r="F41" s="64" t="s">
        <v>57</v>
      </c>
      <c r="G41" s="64" t="s">
        <v>238</v>
      </c>
    </row>
    <row r="42" spans="1:7" x14ac:dyDescent="0.25">
      <c r="A42" s="115" t="s">
        <v>262</v>
      </c>
      <c r="B42" s="64" t="s">
        <v>227</v>
      </c>
      <c r="C42" s="65">
        <v>2022</v>
      </c>
      <c r="D42" s="65">
        <v>46295</v>
      </c>
      <c r="E42" s="64" t="s">
        <v>253</v>
      </c>
      <c r="F42" s="64" t="s">
        <v>57</v>
      </c>
      <c r="G42" s="64" t="s">
        <v>254</v>
      </c>
    </row>
    <row r="43" spans="1:7" ht="24" x14ac:dyDescent="0.25">
      <c r="A43" s="115"/>
      <c r="B43" s="64" t="s">
        <v>255</v>
      </c>
      <c r="C43" s="64">
        <v>2024</v>
      </c>
      <c r="D43" s="64">
        <v>2026</v>
      </c>
      <c r="E43" s="64" t="s">
        <v>256</v>
      </c>
      <c r="F43" s="64" t="s">
        <v>69</v>
      </c>
      <c r="G43" s="64" t="s">
        <v>257</v>
      </c>
    </row>
    <row r="44" spans="1:7" ht="48" x14ac:dyDescent="0.25">
      <c r="A44" s="115"/>
      <c r="B44" s="64" t="s">
        <v>258</v>
      </c>
      <c r="C44" s="64" t="s">
        <v>259</v>
      </c>
      <c r="D44" s="64"/>
      <c r="E44" s="64" t="s">
        <v>260</v>
      </c>
      <c r="F44" s="64" t="s">
        <v>69</v>
      </c>
      <c r="G44" s="64" t="s">
        <v>261</v>
      </c>
    </row>
    <row r="45" spans="1:7" ht="36" x14ac:dyDescent="0.25">
      <c r="A45" s="115" t="s">
        <v>287</v>
      </c>
      <c r="B45" s="64" t="s">
        <v>278</v>
      </c>
      <c r="C45" s="65">
        <v>43709</v>
      </c>
      <c r="D45" s="64"/>
      <c r="E45" s="64" t="s">
        <v>279</v>
      </c>
      <c r="F45" s="64" t="s">
        <v>57</v>
      </c>
      <c r="G45" s="64" t="s">
        <v>229</v>
      </c>
    </row>
    <row r="46" spans="1:7" ht="48" x14ac:dyDescent="0.25">
      <c r="A46" s="115"/>
      <c r="B46" s="64" t="s">
        <v>280</v>
      </c>
      <c r="C46" s="65">
        <v>44844</v>
      </c>
      <c r="D46" s="64"/>
      <c r="E46" s="64" t="s">
        <v>281</v>
      </c>
      <c r="F46" s="64" t="s">
        <v>57</v>
      </c>
      <c r="G46" s="64" t="s">
        <v>282</v>
      </c>
    </row>
    <row r="47" spans="1:7" ht="36" x14ac:dyDescent="0.25">
      <c r="A47" s="115"/>
      <c r="B47" s="64" t="s">
        <v>95</v>
      </c>
      <c r="C47" s="65">
        <v>46290</v>
      </c>
      <c r="D47" s="64"/>
      <c r="E47" s="64" t="s">
        <v>283</v>
      </c>
      <c r="F47" s="64" t="s">
        <v>69</v>
      </c>
      <c r="G47" s="64" t="s">
        <v>284</v>
      </c>
    </row>
    <row r="48" spans="1:7" ht="36" x14ac:dyDescent="0.25">
      <c r="A48" s="115"/>
      <c r="B48" s="64" t="s">
        <v>285</v>
      </c>
      <c r="C48" s="65">
        <v>43748</v>
      </c>
      <c r="D48" s="64"/>
      <c r="E48" s="64" t="s">
        <v>286</v>
      </c>
      <c r="F48" s="64" t="s">
        <v>69</v>
      </c>
      <c r="G48" s="64" t="s">
        <v>284</v>
      </c>
    </row>
    <row r="49" spans="1:7" ht="24" x14ac:dyDescent="0.25">
      <c r="A49" s="115" t="s">
        <v>323</v>
      </c>
      <c r="B49" s="64" t="s">
        <v>307</v>
      </c>
      <c r="C49" s="64" t="s">
        <v>308</v>
      </c>
      <c r="D49" s="64"/>
      <c r="E49" s="64"/>
      <c r="F49" s="64" t="s">
        <v>57</v>
      </c>
      <c r="G49" s="64" t="s">
        <v>309</v>
      </c>
    </row>
    <row r="50" spans="1:7" ht="36" x14ac:dyDescent="0.25">
      <c r="A50" s="115"/>
      <c r="B50" s="64" t="s">
        <v>310</v>
      </c>
      <c r="C50" s="64" t="s">
        <v>311</v>
      </c>
      <c r="D50" s="64"/>
      <c r="E50" s="64" t="s">
        <v>312</v>
      </c>
      <c r="F50" s="64" t="s">
        <v>57</v>
      </c>
      <c r="G50" s="64" t="s">
        <v>309</v>
      </c>
    </row>
    <row r="51" spans="1:7" ht="48" x14ac:dyDescent="0.25">
      <c r="A51" s="115"/>
      <c r="B51" s="64" t="s">
        <v>313</v>
      </c>
      <c r="C51" s="64" t="s">
        <v>314</v>
      </c>
      <c r="D51" s="64"/>
      <c r="E51" s="64" t="s">
        <v>2397</v>
      </c>
      <c r="F51" s="64" t="s">
        <v>57</v>
      </c>
      <c r="G51" s="64" t="s">
        <v>309</v>
      </c>
    </row>
    <row r="52" spans="1:7" ht="48" x14ac:dyDescent="0.25">
      <c r="A52" s="115"/>
      <c r="B52" s="64" t="s">
        <v>315</v>
      </c>
      <c r="C52" s="64" t="s">
        <v>316</v>
      </c>
      <c r="D52" s="64"/>
      <c r="E52" s="64" t="s">
        <v>2382</v>
      </c>
      <c r="F52" s="64" t="s">
        <v>57</v>
      </c>
      <c r="G52" s="64" t="s">
        <v>309</v>
      </c>
    </row>
    <row r="53" spans="1:7" ht="36" x14ac:dyDescent="0.25">
      <c r="A53" s="115"/>
      <c r="B53" s="64" t="s">
        <v>317</v>
      </c>
      <c r="C53" s="64" t="s">
        <v>318</v>
      </c>
      <c r="D53" s="64" t="s">
        <v>319</v>
      </c>
      <c r="E53" s="64" t="s">
        <v>320</v>
      </c>
      <c r="F53" s="64" t="s">
        <v>57</v>
      </c>
      <c r="G53" s="64" t="s">
        <v>309</v>
      </c>
    </row>
    <row r="54" spans="1:7" ht="48" x14ac:dyDescent="0.25">
      <c r="A54" s="115"/>
      <c r="B54" s="64" t="s">
        <v>321</v>
      </c>
      <c r="C54" s="64" t="s">
        <v>322</v>
      </c>
      <c r="D54" s="64"/>
      <c r="E54" s="64"/>
      <c r="F54" s="64" t="s">
        <v>57</v>
      </c>
      <c r="G54" s="64" t="s">
        <v>309</v>
      </c>
    </row>
    <row r="55" spans="1:7" ht="60" x14ac:dyDescent="0.25">
      <c r="A55" s="115" t="s">
        <v>365</v>
      </c>
      <c r="B55" s="64" t="s">
        <v>344</v>
      </c>
      <c r="C55" s="64" t="s">
        <v>345</v>
      </c>
      <c r="D55" s="64" t="s">
        <v>346</v>
      </c>
      <c r="E55" s="64" t="s">
        <v>347</v>
      </c>
      <c r="F55" s="64" t="s">
        <v>57</v>
      </c>
      <c r="G55" s="64" t="s">
        <v>348</v>
      </c>
    </row>
    <row r="56" spans="1:7" ht="72" x14ac:dyDescent="0.25">
      <c r="A56" s="115"/>
      <c r="B56" s="64" t="s">
        <v>349</v>
      </c>
      <c r="C56" s="64" t="s">
        <v>350</v>
      </c>
      <c r="D56" s="64"/>
      <c r="E56" s="64" t="s">
        <v>351</v>
      </c>
      <c r="F56" s="64" t="s">
        <v>352</v>
      </c>
      <c r="G56" s="64" t="s">
        <v>353</v>
      </c>
    </row>
    <row r="57" spans="1:7" ht="36" x14ac:dyDescent="0.25">
      <c r="A57" s="115"/>
      <c r="B57" s="64" t="s">
        <v>354</v>
      </c>
      <c r="C57" s="64" t="s">
        <v>355</v>
      </c>
      <c r="D57" s="64"/>
      <c r="E57" s="64" t="s">
        <v>356</v>
      </c>
      <c r="F57" s="64" t="s">
        <v>57</v>
      </c>
      <c r="G57" s="64" t="s">
        <v>357</v>
      </c>
    </row>
    <row r="58" spans="1:7" ht="24" x14ac:dyDescent="0.25">
      <c r="A58" s="115"/>
      <c r="B58" s="64" t="s">
        <v>62</v>
      </c>
      <c r="C58" s="64" t="s">
        <v>358</v>
      </c>
      <c r="D58" s="64" t="s">
        <v>359</v>
      </c>
      <c r="E58" s="64" t="s">
        <v>360</v>
      </c>
      <c r="F58" s="64" t="s">
        <v>57</v>
      </c>
      <c r="G58" s="64" t="s">
        <v>361</v>
      </c>
    </row>
    <row r="59" spans="1:7" ht="36" x14ac:dyDescent="0.25">
      <c r="A59" s="115"/>
      <c r="B59" s="64" t="s">
        <v>362</v>
      </c>
      <c r="C59" s="64" t="s">
        <v>363</v>
      </c>
      <c r="D59" s="64"/>
      <c r="E59" s="64" t="s">
        <v>356</v>
      </c>
      <c r="F59" s="64" t="s">
        <v>69</v>
      </c>
      <c r="G59" s="64" t="s">
        <v>364</v>
      </c>
    </row>
    <row r="60" spans="1:7" ht="24" x14ac:dyDescent="0.25">
      <c r="A60" s="115" t="s">
        <v>404</v>
      </c>
      <c r="B60" s="64" t="s">
        <v>391</v>
      </c>
      <c r="C60" s="65">
        <v>43425</v>
      </c>
      <c r="D60" s="65">
        <v>46265</v>
      </c>
      <c r="E60" s="64"/>
      <c r="F60" s="64" t="s">
        <v>57</v>
      </c>
      <c r="G60" s="64" t="s">
        <v>392</v>
      </c>
    </row>
    <row r="61" spans="1:7" ht="36" x14ac:dyDescent="0.25">
      <c r="A61" s="115"/>
      <c r="B61" s="64" t="s">
        <v>393</v>
      </c>
      <c r="C61" s="65">
        <v>45460</v>
      </c>
      <c r="D61" s="65">
        <v>46248</v>
      </c>
      <c r="E61" s="64"/>
      <c r="F61" s="64" t="s">
        <v>57</v>
      </c>
      <c r="G61" s="64" t="s">
        <v>394</v>
      </c>
    </row>
    <row r="62" spans="1:7" ht="36" x14ac:dyDescent="0.25">
      <c r="A62" s="115"/>
      <c r="B62" s="64" t="s">
        <v>395</v>
      </c>
      <c r="C62" s="64"/>
      <c r="D62" s="64" t="s">
        <v>396</v>
      </c>
      <c r="E62" s="64"/>
      <c r="F62" s="64" t="s">
        <v>57</v>
      </c>
      <c r="G62" s="64" t="s">
        <v>397</v>
      </c>
    </row>
    <row r="63" spans="1:7" ht="71.25" customHeight="1" x14ac:dyDescent="0.25">
      <c r="A63" s="115"/>
      <c r="B63" s="64" t="s">
        <v>398</v>
      </c>
      <c r="C63" s="64"/>
      <c r="D63" s="64" t="s">
        <v>399</v>
      </c>
      <c r="E63" s="64"/>
      <c r="F63" s="64" t="s">
        <v>57</v>
      </c>
      <c r="G63" s="64" t="s">
        <v>400</v>
      </c>
    </row>
    <row r="64" spans="1:7" ht="24" x14ac:dyDescent="0.25">
      <c r="A64" s="115"/>
      <c r="B64" s="64" t="s">
        <v>401</v>
      </c>
      <c r="C64" s="64" t="s">
        <v>402</v>
      </c>
      <c r="D64" s="64"/>
      <c r="E64" s="64"/>
      <c r="F64" s="64" t="s">
        <v>294</v>
      </c>
      <c r="G64" s="64" t="s">
        <v>403</v>
      </c>
    </row>
    <row r="65" spans="1:7" ht="96" x14ac:dyDescent="0.25">
      <c r="A65" s="64" t="s">
        <v>429</v>
      </c>
      <c r="B65" s="64" t="s">
        <v>426</v>
      </c>
      <c r="C65" s="65">
        <v>44958</v>
      </c>
      <c r="D65" s="65">
        <v>46149</v>
      </c>
      <c r="E65" s="64" t="s">
        <v>427</v>
      </c>
      <c r="F65" s="64" t="s">
        <v>151</v>
      </c>
      <c r="G65" s="64" t="s">
        <v>428</v>
      </c>
    </row>
    <row r="66" spans="1:7" x14ac:dyDescent="0.25">
      <c r="A66" s="115" t="s">
        <v>446</v>
      </c>
      <c r="B66" s="64" t="s">
        <v>442</v>
      </c>
      <c r="C66" s="65">
        <v>43357</v>
      </c>
      <c r="D66" s="65">
        <v>46212</v>
      </c>
      <c r="E66" s="64"/>
      <c r="F66" s="64" t="s">
        <v>138</v>
      </c>
      <c r="G66" s="64" t="s">
        <v>443</v>
      </c>
    </row>
    <row r="67" spans="1:7" x14ac:dyDescent="0.25">
      <c r="A67" s="115"/>
      <c r="B67" s="64" t="s">
        <v>444</v>
      </c>
      <c r="C67" s="65">
        <v>43344</v>
      </c>
      <c r="D67" s="65">
        <v>46266</v>
      </c>
      <c r="E67" s="64"/>
      <c r="F67" s="64" t="s">
        <v>139</v>
      </c>
      <c r="G67" s="64"/>
    </row>
    <row r="68" spans="1:7" ht="24" x14ac:dyDescent="0.25">
      <c r="A68" s="115"/>
      <c r="B68" s="64" t="s">
        <v>445</v>
      </c>
      <c r="C68" s="65">
        <v>45460</v>
      </c>
      <c r="D68" s="64"/>
      <c r="E68" s="64"/>
      <c r="F68" s="64" t="s">
        <v>138</v>
      </c>
      <c r="G68" s="64" t="s">
        <v>443</v>
      </c>
    </row>
    <row r="69" spans="1:7" ht="48" x14ac:dyDescent="0.25">
      <c r="A69" s="115" t="s">
        <v>486</v>
      </c>
      <c r="B69" s="64" t="s">
        <v>459</v>
      </c>
      <c r="C69" s="64"/>
      <c r="D69" s="64" t="s">
        <v>399</v>
      </c>
      <c r="E69" s="64" t="s">
        <v>460</v>
      </c>
      <c r="F69" s="64" t="s">
        <v>57</v>
      </c>
      <c r="G69" s="64" t="s">
        <v>461</v>
      </c>
    </row>
    <row r="70" spans="1:7" ht="48" x14ac:dyDescent="0.25">
      <c r="A70" s="115"/>
      <c r="B70" s="64" t="s">
        <v>462</v>
      </c>
      <c r="C70" s="64" t="s">
        <v>463</v>
      </c>
      <c r="D70" s="64" t="s">
        <v>464</v>
      </c>
      <c r="E70" s="64" t="s">
        <v>465</v>
      </c>
      <c r="F70" s="64" t="s">
        <v>57</v>
      </c>
      <c r="G70" s="64" t="s">
        <v>466</v>
      </c>
    </row>
    <row r="71" spans="1:7" ht="60" x14ac:dyDescent="0.25">
      <c r="A71" s="115"/>
      <c r="B71" s="64" t="s">
        <v>467</v>
      </c>
      <c r="C71" s="64" t="s">
        <v>468</v>
      </c>
      <c r="D71" s="64"/>
      <c r="E71" s="64" t="s">
        <v>469</v>
      </c>
      <c r="F71" s="64" t="s">
        <v>57</v>
      </c>
      <c r="G71" s="64" t="s">
        <v>470</v>
      </c>
    </row>
    <row r="72" spans="1:7" ht="107.25" customHeight="1" x14ac:dyDescent="0.25">
      <c r="A72" s="115"/>
      <c r="B72" s="64" t="s">
        <v>471</v>
      </c>
      <c r="C72" s="64" t="s">
        <v>464</v>
      </c>
      <c r="D72" s="64"/>
      <c r="E72" s="64" t="s">
        <v>472</v>
      </c>
      <c r="F72" s="64" t="s">
        <v>57</v>
      </c>
      <c r="G72" s="64" t="s">
        <v>470</v>
      </c>
    </row>
    <row r="73" spans="1:7" ht="72" x14ac:dyDescent="0.25">
      <c r="A73" s="115"/>
      <c r="B73" s="64" t="s">
        <v>473</v>
      </c>
      <c r="C73" s="64" t="s">
        <v>474</v>
      </c>
      <c r="D73" s="64"/>
      <c r="E73" s="64" t="s">
        <v>475</v>
      </c>
      <c r="F73" s="64" t="s">
        <v>57</v>
      </c>
      <c r="G73" s="64" t="s">
        <v>470</v>
      </c>
    </row>
    <row r="74" spans="1:7" ht="48" x14ac:dyDescent="0.25">
      <c r="A74" s="115"/>
      <c r="B74" s="64" t="s">
        <v>476</v>
      </c>
      <c r="C74" s="64" t="s">
        <v>477</v>
      </c>
      <c r="D74" s="64"/>
      <c r="E74" s="64" t="s">
        <v>478</v>
      </c>
      <c r="F74" s="64" t="s">
        <v>57</v>
      </c>
      <c r="G74" s="64" t="s">
        <v>461</v>
      </c>
    </row>
    <row r="75" spans="1:7" ht="60" x14ac:dyDescent="0.25">
      <c r="A75" s="115"/>
      <c r="B75" s="64" t="s">
        <v>479</v>
      </c>
      <c r="C75" s="64" t="s">
        <v>480</v>
      </c>
      <c r="D75" s="64"/>
      <c r="E75" s="64" t="s">
        <v>481</v>
      </c>
      <c r="F75" s="64" t="s">
        <v>57</v>
      </c>
      <c r="G75" s="64" t="s">
        <v>470</v>
      </c>
    </row>
    <row r="76" spans="1:7" ht="72" x14ac:dyDescent="0.25">
      <c r="A76" s="115"/>
      <c r="B76" s="64" t="s">
        <v>482</v>
      </c>
      <c r="C76" s="64" t="s">
        <v>480</v>
      </c>
      <c r="D76" s="64"/>
      <c r="E76" s="64" t="s">
        <v>483</v>
      </c>
      <c r="F76" s="64" t="s">
        <v>57</v>
      </c>
      <c r="G76" s="64" t="s">
        <v>470</v>
      </c>
    </row>
    <row r="77" spans="1:7" ht="48" x14ac:dyDescent="0.25">
      <c r="A77" s="115"/>
      <c r="B77" s="64" t="s">
        <v>484</v>
      </c>
      <c r="C77" s="64" t="s">
        <v>480</v>
      </c>
      <c r="D77" s="64"/>
      <c r="E77" s="64" t="s">
        <v>485</v>
      </c>
      <c r="F77" s="64" t="s">
        <v>57</v>
      </c>
      <c r="G77" s="64" t="s">
        <v>470</v>
      </c>
    </row>
    <row r="78" spans="1:7" ht="48" x14ac:dyDescent="0.25">
      <c r="A78" s="115" t="s">
        <v>525</v>
      </c>
      <c r="B78" s="64" t="s">
        <v>62</v>
      </c>
      <c r="C78" s="64" t="s">
        <v>499</v>
      </c>
      <c r="D78" s="64"/>
      <c r="E78" s="64" t="s">
        <v>500</v>
      </c>
      <c r="F78" s="64" t="s">
        <v>57</v>
      </c>
      <c r="G78" s="64" t="s">
        <v>501</v>
      </c>
    </row>
    <row r="79" spans="1:7" ht="48" x14ac:dyDescent="0.25">
      <c r="A79" s="115"/>
      <c r="B79" s="64" t="s">
        <v>2398</v>
      </c>
      <c r="C79" s="64" t="s">
        <v>502</v>
      </c>
      <c r="D79" s="64"/>
      <c r="E79" s="64" t="s">
        <v>503</v>
      </c>
      <c r="F79" s="64" t="s">
        <v>57</v>
      </c>
      <c r="G79" s="67" t="s">
        <v>504</v>
      </c>
    </row>
    <row r="80" spans="1:7" ht="48" x14ac:dyDescent="0.25">
      <c r="A80" s="115"/>
      <c r="B80" s="64" t="s">
        <v>505</v>
      </c>
      <c r="C80" s="64" t="s">
        <v>506</v>
      </c>
      <c r="D80" s="64"/>
      <c r="E80" s="64" t="s">
        <v>507</v>
      </c>
      <c r="F80" s="64" t="s">
        <v>69</v>
      </c>
      <c r="G80" s="67" t="s">
        <v>508</v>
      </c>
    </row>
    <row r="81" spans="1:7" ht="48" x14ac:dyDescent="0.25">
      <c r="A81" s="115"/>
      <c r="B81" s="64" t="s">
        <v>509</v>
      </c>
      <c r="C81" s="64" t="s">
        <v>510</v>
      </c>
      <c r="D81" s="64"/>
      <c r="E81" s="64" t="s">
        <v>511</v>
      </c>
      <c r="F81" s="64" t="s">
        <v>69</v>
      </c>
      <c r="G81" s="67" t="s">
        <v>512</v>
      </c>
    </row>
    <row r="82" spans="1:7" ht="60" x14ac:dyDescent="0.25">
      <c r="A82" s="115"/>
      <c r="B82" s="64" t="s">
        <v>513</v>
      </c>
      <c r="C82" s="64" t="s">
        <v>514</v>
      </c>
      <c r="D82" s="64"/>
      <c r="E82" s="64" t="s">
        <v>515</v>
      </c>
      <c r="F82" s="64" t="s">
        <v>69</v>
      </c>
      <c r="G82" s="64" t="s">
        <v>508</v>
      </c>
    </row>
    <row r="83" spans="1:7" ht="72" x14ac:dyDescent="0.25">
      <c r="A83" s="115"/>
      <c r="B83" s="64" t="s">
        <v>516</v>
      </c>
      <c r="C83" s="64" t="s">
        <v>517</v>
      </c>
      <c r="D83" s="64" t="s">
        <v>518</v>
      </c>
      <c r="E83" s="64" t="s">
        <v>519</v>
      </c>
      <c r="F83" s="64" t="s">
        <v>69</v>
      </c>
      <c r="G83" s="67" t="s">
        <v>520</v>
      </c>
    </row>
    <row r="84" spans="1:7" ht="36" x14ac:dyDescent="0.25">
      <c r="A84" s="115"/>
      <c r="B84" s="64" t="s">
        <v>521</v>
      </c>
      <c r="C84" s="64">
        <v>2008</v>
      </c>
      <c r="D84" s="64" t="s">
        <v>502</v>
      </c>
      <c r="E84" s="64" t="s">
        <v>515</v>
      </c>
      <c r="F84" s="64" t="s">
        <v>69</v>
      </c>
      <c r="G84" s="64" t="s">
        <v>508</v>
      </c>
    </row>
    <row r="85" spans="1:7" ht="48" x14ac:dyDescent="0.25">
      <c r="A85" s="115"/>
      <c r="B85" s="64" t="s">
        <v>522</v>
      </c>
      <c r="C85" s="64" t="s">
        <v>523</v>
      </c>
      <c r="D85" s="64"/>
      <c r="E85" s="64" t="s">
        <v>524</v>
      </c>
      <c r="F85" s="64" t="s">
        <v>69</v>
      </c>
      <c r="G85" s="64" t="s">
        <v>508</v>
      </c>
    </row>
    <row r="86" spans="1:7" ht="96" x14ac:dyDescent="0.25">
      <c r="A86" s="115" t="s">
        <v>551</v>
      </c>
      <c r="B86" s="64" t="s">
        <v>546</v>
      </c>
      <c r="C86" s="65">
        <v>46266</v>
      </c>
      <c r="D86" s="64"/>
      <c r="E86" s="64" t="s">
        <v>547</v>
      </c>
      <c r="F86" s="64" t="s">
        <v>69</v>
      </c>
      <c r="G86" s="64" t="s">
        <v>94</v>
      </c>
    </row>
    <row r="87" spans="1:7" ht="48" x14ac:dyDescent="0.25">
      <c r="A87" s="115"/>
      <c r="B87" s="64" t="s">
        <v>546</v>
      </c>
      <c r="C87" s="65">
        <v>46265</v>
      </c>
      <c r="D87" s="64"/>
      <c r="E87" s="64" t="s">
        <v>548</v>
      </c>
      <c r="F87" s="64" t="s">
        <v>69</v>
      </c>
      <c r="G87" s="64" t="s">
        <v>94</v>
      </c>
    </row>
    <row r="88" spans="1:7" ht="84" x14ac:dyDescent="0.25">
      <c r="A88" s="115"/>
      <c r="B88" s="64" t="s">
        <v>546</v>
      </c>
      <c r="C88" s="65">
        <v>44805</v>
      </c>
      <c r="D88" s="64"/>
      <c r="E88" s="64" t="s">
        <v>549</v>
      </c>
      <c r="F88" s="64" t="s">
        <v>69</v>
      </c>
      <c r="G88" s="64" t="s">
        <v>94</v>
      </c>
    </row>
    <row r="89" spans="1:7" ht="108" x14ac:dyDescent="0.25">
      <c r="A89" s="115"/>
      <c r="B89" s="64" t="s">
        <v>546</v>
      </c>
      <c r="C89" s="65">
        <v>45750</v>
      </c>
      <c r="D89" s="65">
        <v>45901</v>
      </c>
      <c r="E89" s="64" t="s">
        <v>550</v>
      </c>
      <c r="F89" s="64" t="s">
        <v>69</v>
      </c>
      <c r="G89" s="64" t="s">
        <v>94</v>
      </c>
    </row>
    <row r="90" spans="1:7" ht="180" x14ac:dyDescent="0.25">
      <c r="A90" s="115" t="s">
        <v>583</v>
      </c>
      <c r="B90" s="64" t="s">
        <v>570</v>
      </c>
      <c r="C90" s="65">
        <v>45785</v>
      </c>
      <c r="D90" s="64" t="s">
        <v>55</v>
      </c>
      <c r="E90" s="64" t="s">
        <v>571</v>
      </c>
      <c r="F90" s="64" t="s">
        <v>69</v>
      </c>
      <c r="G90" s="64" t="s">
        <v>572</v>
      </c>
    </row>
    <row r="91" spans="1:7" ht="84" x14ac:dyDescent="0.25">
      <c r="A91" s="115"/>
      <c r="B91" s="64" t="s">
        <v>573</v>
      </c>
      <c r="C91" s="65">
        <v>43707</v>
      </c>
      <c r="D91" s="65">
        <v>46311</v>
      </c>
      <c r="E91" s="64" t="s">
        <v>574</v>
      </c>
      <c r="F91" s="64" t="s">
        <v>69</v>
      </c>
      <c r="G91" s="64" t="s">
        <v>572</v>
      </c>
    </row>
    <row r="92" spans="1:7" ht="60" x14ac:dyDescent="0.25">
      <c r="A92" s="115"/>
      <c r="B92" s="64" t="s">
        <v>575</v>
      </c>
      <c r="C92" s="65">
        <v>43707</v>
      </c>
      <c r="D92" s="65">
        <v>46311</v>
      </c>
      <c r="E92" s="64" t="s">
        <v>576</v>
      </c>
      <c r="F92" s="64" t="s">
        <v>69</v>
      </c>
      <c r="G92" s="64" t="s">
        <v>572</v>
      </c>
    </row>
    <row r="93" spans="1:7" ht="72" x14ac:dyDescent="0.25">
      <c r="A93" s="115"/>
      <c r="B93" s="64" t="s">
        <v>577</v>
      </c>
      <c r="C93" s="65">
        <v>43707</v>
      </c>
      <c r="D93" s="65">
        <v>46311</v>
      </c>
      <c r="E93" s="64" t="s">
        <v>578</v>
      </c>
      <c r="F93" s="64" t="s">
        <v>69</v>
      </c>
      <c r="G93" s="64" t="s">
        <v>572</v>
      </c>
    </row>
    <row r="94" spans="1:7" ht="72" x14ac:dyDescent="0.25">
      <c r="A94" s="115"/>
      <c r="B94" s="64" t="s">
        <v>579</v>
      </c>
      <c r="C94" s="65">
        <v>43707</v>
      </c>
      <c r="D94" s="65">
        <v>46311</v>
      </c>
      <c r="E94" s="64" t="s">
        <v>580</v>
      </c>
      <c r="F94" s="64" t="s">
        <v>69</v>
      </c>
      <c r="G94" s="64" t="s">
        <v>572</v>
      </c>
    </row>
    <row r="95" spans="1:7" ht="48" x14ac:dyDescent="0.25">
      <c r="A95" s="115"/>
      <c r="B95" s="64" t="s">
        <v>581</v>
      </c>
      <c r="C95" s="65">
        <v>43707</v>
      </c>
      <c r="D95" s="64" t="s">
        <v>582</v>
      </c>
      <c r="E95" s="64" t="s">
        <v>2399</v>
      </c>
      <c r="F95" s="64" t="s">
        <v>69</v>
      </c>
      <c r="G95" s="64" t="s">
        <v>572</v>
      </c>
    </row>
    <row r="96" spans="1:7" ht="211.5" customHeight="1" x14ac:dyDescent="0.25">
      <c r="A96" s="115" t="s">
        <v>614</v>
      </c>
      <c r="B96" s="64" t="s">
        <v>602</v>
      </c>
      <c r="C96" s="65">
        <v>43858</v>
      </c>
      <c r="D96" s="65">
        <v>45699</v>
      </c>
      <c r="E96" s="64" t="s">
        <v>603</v>
      </c>
      <c r="F96" s="64" t="s">
        <v>161</v>
      </c>
      <c r="G96" s="64" t="s">
        <v>604</v>
      </c>
    </row>
    <row r="97" spans="1:7" ht="223.5" customHeight="1" x14ac:dyDescent="0.25">
      <c r="A97" s="115"/>
      <c r="B97" s="64" t="s">
        <v>62</v>
      </c>
      <c r="C97" s="65">
        <v>45473</v>
      </c>
      <c r="D97" s="65">
        <v>46265</v>
      </c>
      <c r="E97" s="64" t="s">
        <v>605</v>
      </c>
      <c r="F97" s="64" t="s">
        <v>161</v>
      </c>
      <c r="G97" s="64" t="s">
        <v>606</v>
      </c>
    </row>
    <row r="98" spans="1:7" ht="72" x14ac:dyDescent="0.25">
      <c r="A98" s="115"/>
      <c r="B98" s="64" t="s">
        <v>607</v>
      </c>
      <c r="C98" s="65">
        <v>43858</v>
      </c>
      <c r="D98" s="65">
        <v>45699</v>
      </c>
      <c r="E98" s="64" t="s">
        <v>608</v>
      </c>
      <c r="F98" s="64" t="s">
        <v>161</v>
      </c>
      <c r="G98" s="64" t="s">
        <v>604</v>
      </c>
    </row>
    <row r="99" spans="1:7" ht="36" x14ac:dyDescent="0.25">
      <c r="A99" s="115"/>
      <c r="B99" s="64" t="s">
        <v>95</v>
      </c>
      <c r="C99" s="65">
        <v>46265</v>
      </c>
      <c r="D99" s="64"/>
      <c r="E99" s="64" t="s">
        <v>609</v>
      </c>
      <c r="F99" s="64" t="s">
        <v>151</v>
      </c>
      <c r="G99" s="64" t="s">
        <v>610</v>
      </c>
    </row>
    <row r="100" spans="1:7" ht="24" x14ac:dyDescent="0.25">
      <c r="A100" s="115"/>
      <c r="B100" s="64" t="s">
        <v>611</v>
      </c>
      <c r="C100" s="65">
        <v>45901</v>
      </c>
      <c r="D100" s="64"/>
      <c r="E100" s="64" t="s">
        <v>612</v>
      </c>
      <c r="F100" s="64" t="s">
        <v>161</v>
      </c>
      <c r="G100" s="64" t="s">
        <v>613</v>
      </c>
    </row>
    <row r="101" spans="1:7" ht="84" x14ac:dyDescent="0.25">
      <c r="A101" s="115" t="s">
        <v>659</v>
      </c>
      <c r="B101" s="68" t="s">
        <v>637</v>
      </c>
      <c r="C101" s="65">
        <v>43007</v>
      </c>
      <c r="D101" s="65">
        <v>46265</v>
      </c>
      <c r="E101" s="64" t="s">
        <v>638</v>
      </c>
      <c r="F101" s="64" t="s">
        <v>138</v>
      </c>
      <c r="G101" s="64" t="s">
        <v>639</v>
      </c>
    </row>
    <row r="102" spans="1:7" ht="72" x14ac:dyDescent="0.25">
      <c r="A102" s="115"/>
      <c r="B102" s="68" t="s">
        <v>640</v>
      </c>
      <c r="C102" s="65">
        <v>43007</v>
      </c>
      <c r="D102" s="65">
        <v>46265</v>
      </c>
      <c r="E102" s="64" t="s">
        <v>641</v>
      </c>
      <c r="F102" s="64" t="s">
        <v>138</v>
      </c>
      <c r="G102" s="64" t="s">
        <v>642</v>
      </c>
    </row>
    <row r="103" spans="1:7" ht="72" x14ac:dyDescent="0.25">
      <c r="A103" s="115"/>
      <c r="B103" s="68" t="s">
        <v>643</v>
      </c>
      <c r="C103" s="65">
        <v>43007</v>
      </c>
      <c r="D103" s="65">
        <v>46265</v>
      </c>
      <c r="E103" s="64" t="s">
        <v>644</v>
      </c>
      <c r="F103" s="64" t="s">
        <v>138</v>
      </c>
      <c r="G103" s="64" t="s">
        <v>645</v>
      </c>
    </row>
    <row r="104" spans="1:7" ht="96" x14ac:dyDescent="0.25">
      <c r="A104" s="115"/>
      <c r="B104" s="68" t="s">
        <v>646</v>
      </c>
      <c r="C104" s="65">
        <v>43007</v>
      </c>
      <c r="D104" s="65">
        <v>46265</v>
      </c>
      <c r="E104" s="64" t="s">
        <v>647</v>
      </c>
      <c r="F104" s="64" t="s">
        <v>138</v>
      </c>
      <c r="G104" s="64" t="s">
        <v>648</v>
      </c>
    </row>
    <row r="105" spans="1:7" ht="72" x14ac:dyDescent="0.25">
      <c r="A105" s="115"/>
      <c r="B105" s="68" t="s">
        <v>649</v>
      </c>
      <c r="C105" s="65">
        <v>43007</v>
      </c>
      <c r="D105" s="65">
        <v>46265</v>
      </c>
      <c r="E105" s="64" t="s">
        <v>650</v>
      </c>
      <c r="F105" s="64" t="s">
        <v>138</v>
      </c>
      <c r="G105" s="64" t="s">
        <v>648</v>
      </c>
    </row>
    <row r="106" spans="1:7" ht="72" x14ac:dyDescent="0.25">
      <c r="A106" s="115"/>
      <c r="B106" s="68" t="s">
        <v>651</v>
      </c>
      <c r="C106" s="65">
        <v>43007</v>
      </c>
      <c r="D106" s="65">
        <v>46280</v>
      </c>
      <c r="E106" s="64" t="s">
        <v>652</v>
      </c>
      <c r="F106" s="64" t="s">
        <v>138</v>
      </c>
      <c r="G106" s="64" t="s">
        <v>648</v>
      </c>
    </row>
    <row r="107" spans="1:7" ht="96" x14ac:dyDescent="0.25">
      <c r="A107" s="115"/>
      <c r="B107" s="68" t="s">
        <v>653</v>
      </c>
      <c r="C107" s="65">
        <v>43007</v>
      </c>
      <c r="D107" s="65">
        <v>46265</v>
      </c>
      <c r="E107" s="64" t="s">
        <v>654</v>
      </c>
      <c r="F107" s="64" t="s">
        <v>138</v>
      </c>
      <c r="G107" s="64" t="s">
        <v>648</v>
      </c>
    </row>
    <row r="108" spans="1:7" ht="72" x14ac:dyDescent="0.25">
      <c r="A108" s="115"/>
      <c r="B108" s="68" t="s">
        <v>655</v>
      </c>
      <c r="C108" s="65">
        <v>43007</v>
      </c>
      <c r="D108" s="65">
        <v>46265</v>
      </c>
      <c r="E108" s="64" t="s">
        <v>656</v>
      </c>
      <c r="F108" s="64" t="s">
        <v>138</v>
      </c>
      <c r="G108" s="64" t="s">
        <v>648</v>
      </c>
    </row>
    <row r="109" spans="1:7" ht="72" x14ac:dyDescent="0.25">
      <c r="A109" s="115"/>
      <c r="B109" s="68" t="s">
        <v>657</v>
      </c>
      <c r="C109" s="65">
        <v>43007</v>
      </c>
      <c r="D109" s="65">
        <v>46265</v>
      </c>
      <c r="E109" s="64" t="s">
        <v>658</v>
      </c>
      <c r="F109" s="64" t="s">
        <v>138</v>
      </c>
      <c r="G109" s="64" t="s">
        <v>648</v>
      </c>
    </row>
    <row r="110" spans="1:7" ht="72" x14ac:dyDescent="0.25">
      <c r="A110" s="115" t="s">
        <v>703</v>
      </c>
      <c r="B110" s="64" t="s">
        <v>686</v>
      </c>
      <c r="C110" s="65" t="s">
        <v>687</v>
      </c>
      <c r="D110" s="64" t="s">
        <v>688</v>
      </c>
      <c r="E110" s="64" t="s">
        <v>689</v>
      </c>
      <c r="F110" s="64" t="s">
        <v>69</v>
      </c>
      <c r="G110" s="64" t="s">
        <v>690</v>
      </c>
    </row>
    <row r="111" spans="1:7" ht="72" x14ac:dyDescent="0.25">
      <c r="A111" s="115"/>
      <c r="B111" s="64" t="s">
        <v>691</v>
      </c>
      <c r="C111" s="65">
        <v>45392</v>
      </c>
      <c r="D111" s="65">
        <v>46258</v>
      </c>
      <c r="E111" s="64" t="s">
        <v>692</v>
      </c>
      <c r="F111" s="64" t="s">
        <v>57</v>
      </c>
      <c r="G111" s="64" t="s">
        <v>693</v>
      </c>
    </row>
    <row r="112" spans="1:7" ht="24" x14ac:dyDescent="0.25">
      <c r="A112" s="115"/>
      <c r="B112" s="64" t="s">
        <v>694</v>
      </c>
      <c r="C112" s="65">
        <v>46066</v>
      </c>
      <c r="D112" s="64" t="s">
        <v>688</v>
      </c>
      <c r="E112" s="64" t="s">
        <v>695</v>
      </c>
      <c r="F112" s="64" t="s">
        <v>69</v>
      </c>
      <c r="G112" s="64" t="s">
        <v>696</v>
      </c>
    </row>
    <row r="113" spans="1:7" x14ac:dyDescent="0.25">
      <c r="A113" s="115"/>
      <c r="B113" s="115" t="s">
        <v>697</v>
      </c>
      <c r="C113" s="116">
        <v>46266</v>
      </c>
      <c r="D113" s="115" t="s">
        <v>688</v>
      </c>
      <c r="E113" s="115" t="s">
        <v>698</v>
      </c>
      <c r="F113" s="115" t="s">
        <v>69</v>
      </c>
      <c r="G113" s="115" t="s">
        <v>690</v>
      </c>
    </row>
    <row r="114" spans="1:7" x14ac:dyDescent="0.25">
      <c r="A114" s="115"/>
      <c r="B114" s="115"/>
      <c r="C114" s="115"/>
      <c r="D114" s="115"/>
      <c r="E114" s="115"/>
      <c r="F114" s="115"/>
      <c r="G114" s="115"/>
    </row>
    <row r="115" spans="1:7" ht="24" x14ac:dyDescent="0.25">
      <c r="A115" s="115"/>
      <c r="B115" s="64" t="s">
        <v>699</v>
      </c>
      <c r="C115" s="115"/>
      <c r="D115" s="115"/>
      <c r="E115" s="115"/>
      <c r="F115" s="115"/>
      <c r="G115" s="115"/>
    </row>
    <row r="116" spans="1:7" ht="24" x14ac:dyDescent="0.25">
      <c r="A116" s="115"/>
      <c r="B116" s="64" t="s">
        <v>700</v>
      </c>
      <c r="C116" s="115"/>
      <c r="D116" s="115"/>
      <c r="E116" s="115"/>
      <c r="F116" s="115"/>
      <c r="G116" s="115"/>
    </row>
    <row r="117" spans="1:7" ht="72" x14ac:dyDescent="0.25">
      <c r="A117" s="115"/>
      <c r="B117" s="64" t="s">
        <v>701</v>
      </c>
      <c r="C117" s="65">
        <v>46066</v>
      </c>
      <c r="D117" s="64" t="s">
        <v>688</v>
      </c>
      <c r="E117" s="64" t="s">
        <v>702</v>
      </c>
      <c r="F117" s="64" t="s">
        <v>69</v>
      </c>
      <c r="G117" s="64" t="s">
        <v>690</v>
      </c>
    </row>
    <row r="118" spans="1:7" ht="180" x14ac:dyDescent="0.25">
      <c r="A118" s="115" t="s">
        <v>746</v>
      </c>
      <c r="B118" s="64" t="s">
        <v>728</v>
      </c>
      <c r="C118" s="65">
        <v>45336</v>
      </c>
      <c r="D118" s="65">
        <v>46195</v>
      </c>
      <c r="E118" s="64" t="s">
        <v>729</v>
      </c>
      <c r="F118" s="64" t="s">
        <v>161</v>
      </c>
      <c r="G118" s="64" t="s">
        <v>730</v>
      </c>
    </row>
    <row r="119" spans="1:7" ht="84" x14ac:dyDescent="0.25">
      <c r="A119" s="115"/>
      <c r="B119" s="64" t="s">
        <v>731</v>
      </c>
      <c r="C119" s="64">
        <v>2024</v>
      </c>
      <c r="D119" s="64"/>
      <c r="E119" s="64" t="s">
        <v>732</v>
      </c>
      <c r="F119" s="64"/>
      <c r="G119" s="64" t="s">
        <v>733</v>
      </c>
    </row>
    <row r="120" spans="1:7" ht="96" x14ac:dyDescent="0.25">
      <c r="A120" s="115"/>
      <c r="B120" s="64" t="s">
        <v>734</v>
      </c>
      <c r="C120" s="64"/>
      <c r="D120" s="65">
        <v>46304</v>
      </c>
      <c r="E120" s="64" t="s">
        <v>735</v>
      </c>
      <c r="F120" s="64"/>
      <c r="G120" s="64" t="s">
        <v>733</v>
      </c>
    </row>
    <row r="121" spans="1:7" ht="72" x14ac:dyDescent="0.25">
      <c r="A121" s="115"/>
      <c r="B121" s="64" t="s">
        <v>736</v>
      </c>
      <c r="C121" s="64"/>
      <c r="D121" s="65">
        <v>46266</v>
      </c>
      <c r="E121" s="64" t="s">
        <v>737</v>
      </c>
      <c r="F121" s="64"/>
      <c r="G121" s="64" t="s">
        <v>733</v>
      </c>
    </row>
    <row r="122" spans="1:7" ht="60" x14ac:dyDescent="0.25">
      <c r="A122" s="115"/>
      <c r="B122" s="64" t="s">
        <v>738</v>
      </c>
      <c r="C122" s="66" t="s">
        <v>739</v>
      </c>
      <c r="D122" s="66" t="s">
        <v>740</v>
      </c>
      <c r="E122" s="64" t="s">
        <v>741</v>
      </c>
      <c r="F122" s="64"/>
      <c r="G122" s="64" t="s">
        <v>733</v>
      </c>
    </row>
    <row r="123" spans="1:7" ht="48" x14ac:dyDescent="0.25">
      <c r="A123" s="115"/>
      <c r="B123" s="64" t="s">
        <v>742</v>
      </c>
      <c r="C123" s="64"/>
      <c r="D123" s="64"/>
      <c r="E123" s="64" t="s">
        <v>743</v>
      </c>
      <c r="F123" s="64"/>
      <c r="G123" s="64" t="s">
        <v>733</v>
      </c>
    </row>
    <row r="124" spans="1:7" ht="72" x14ac:dyDescent="0.25">
      <c r="A124" s="115"/>
      <c r="B124" s="64" t="s">
        <v>744</v>
      </c>
      <c r="C124" s="65">
        <v>41883</v>
      </c>
      <c r="D124" s="64"/>
      <c r="E124" s="64" t="s">
        <v>745</v>
      </c>
      <c r="F124" s="64"/>
      <c r="G124" s="64" t="s">
        <v>730</v>
      </c>
    </row>
    <row r="125" spans="1:7" ht="288" x14ac:dyDescent="0.25">
      <c r="A125" s="115" t="s">
        <v>778</v>
      </c>
      <c r="B125" s="64" t="s">
        <v>2400</v>
      </c>
      <c r="C125" s="64">
        <v>2016</v>
      </c>
      <c r="D125" s="64" t="s">
        <v>55</v>
      </c>
      <c r="E125" s="64" t="s">
        <v>774</v>
      </c>
      <c r="F125" s="64" t="s">
        <v>69</v>
      </c>
      <c r="G125" s="64" t="s">
        <v>126</v>
      </c>
    </row>
    <row r="126" spans="1:7" ht="409.5" x14ac:dyDescent="0.25">
      <c r="A126" s="115"/>
      <c r="B126" s="64" t="s">
        <v>775</v>
      </c>
      <c r="C126" s="64">
        <v>2016</v>
      </c>
      <c r="D126" s="64" t="s">
        <v>55</v>
      </c>
      <c r="E126" s="64" t="s">
        <v>776</v>
      </c>
      <c r="F126" s="64" t="s">
        <v>69</v>
      </c>
      <c r="G126" s="64" t="s">
        <v>126</v>
      </c>
    </row>
    <row r="127" spans="1:7" ht="244.5" customHeight="1" x14ac:dyDescent="0.25">
      <c r="A127" s="115"/>
      <c r="B127" s="64" t="s">
        <v>777</v>
      </c>
      <c r="C127" s="64">
        <v>2016</v>
      </c>
      <c r="D127" s="64" t="s">
        <v>55</v>
      </c>
      <c r="E127" s="64" t="s">
        <v>2401</v>
      </c>
      <c r="F127" s="64" t="s">
        <v>69</v>
      </c>
      <c r="G127" s="64" t="s">
        <v>126</v>
      </c>
    </row>
    <row r="128" spans="1:7" ht="36" x14ac:dyDescent="0.25">
      <c r="A128" s="115" t="s">
        <v>822</v>
      </c>
      <c r="B128" s="64" t="s">
        <v>95</v>
      </c>
      <c r="C128" s="65">
        <v>46265</v>
      </c>
      <c r="D128" s="65">
        <v>46265</v>
      </c>
      <c r="E128" s="64"/>
      <c r="F128" s="64" t="s">
        <v>69</v>
      </c>
      <c r="G128" s="64" t="s">
        <v>804</v>
      </c>
    </row>
    <row r="129" spans="1:7" ht="96" x14ac:dyDescent="0.25">
      <c r="A129" s="115"/>
      <c r="B129" s="64" t="s">
        <v>805</v>
      </c>
      <c r="C129" s="65">
        <v>43410</v>
      </c>
      <c r="D129" s="65">
        <v>46191</v>
      </c>
      <c r="E129" s="64" t="s">
        <v>806</v>
      </c>
      <c r="F129" s="64" t="s">
        <v>57</v>
      </c>
      <c r="G129" s="64" t="s">
        <v>807</v>
      </c>
    </row>
    <row r="130" spans="1:7" ht="36" x14ac:dyDescent="0.25">
      <c r="A130" s="115"/>
      <c r="B130" s="64" t="s">
        <v>808</v>
      </c>
      <c r="C130" s="65">
        <v>44075</v>
      </c>
      <c r="D130" s="65">
        <v>44075</v>
      </c>
      <c r="E130" s="64"/>
      <c r="F130" s="64" t="s">
        <v>69</v>
      </c>
      <c r="G130" s="64" t="s">
        <v>94</v>
      </c>
    </row>
    <row r="131" spans="1:7" ht="48" x14ac:dyDescent="0.25">
      <c r="A131" s="115"/>
      <c r="B131" s="64" t="s">
        <v>809</v>
      </c>
      <c r="C131" s="65">
        <v>44075</v>
      </c>
      <c r="D131" s="65">
        <v>44075</v>
      </c>
      <c r="E131" s="64"/>
      <c r="F131" s="64" t="s">
        <v>69</v>
      </c>
      <c r="G131" s="64" t="s">
        <v>810</v>
      </c>
    </row>
    <row r="132" spans="1:7" ht="36" x14ac:dyDescent="0.25">
      <c r="A132" s="115"/>
      <c r="B132" s="64" t="s">
        <v>811</v>
      </c>
      <c r="C132" s="65">
        <v>44075</v>
      </c>
      <c r="D132" s="65">
        <v>44075</v>
      </c>
      <c r="E132" s="64"/>
      <c r="F132" s="64" t="s">
        <v>69</v>
      </c>
      <c r="G132" s="64" t="s">
        <v>94</v>
      </c>
    </row>
    <row r="133" spans="1:7" ht="48" x14ac:dyDescent="0.25">
      <c r="A133" s="115"/>
      <c r="B133" s="64" t="s">
        <v>812</v>
      </c>
      <c r="C133" s="65">
        <v>44075</v>
      </c>
      <c r="D133" s="65">
        <v>44075</v>
      </c>
      <c r="E133" s="64"/>
      <c r="F133" s="64" t="s">
        <v>69</v>
      </c>
      <c r="G133" s="64" t="s">
        <v>94</v>
      </c>
    </row>
    <row r="134" spans="1:7" ht="36" x14ac:dyDescent="0.25">
      <c r="A134" s="115"/>
      <c r="B134" s="64" t="s">
        <v>813</v>
      </c>
      <c r="C134" s="65">
        <v>44075</v>
      </c>
      <c r="D134" s="65">
        <v>44075</v>
      </c>
      <c r="E134" s="64"/>
      <c r="F134" s="64" t="s">
        <v>69</v>
      </c>
      <c r="G134" s="64" t="s">
        <v>94</v>
      </c>
    </row>
    <row r="135" spans="1:7" ht="36" x14ac:dyDescent="0.25">
      <c r="A135" s="115"/>
      <c r="B135" s="64" t="s">
        <v>814</v>
      </c>
      <c r="C135" s="65">
        <v>44075</v>
      </c>
      <c r="D135" s="65">
        <v>44075</v>
      </c>
      <c r="E135" s="64"/>
      <c r="F135" s="64" t="s">
        <v>69</v>
      </c>
      <c r="G135" s="64" t="s">
        <v>94</v>
      </c>
    </row>
    <row r="136" spans="1:7" ht="36" x14ac:dyDescent="0.25">
      <c r="A136" s="115"/>
      <c r="B136" s="64" t="s">
        <v>815</v>
      </c>
      <c r="C136" s="69">
        <v>46296</v>
      </c>
      <c r="D136" s="69">
        <v>46296</v>
      </c>
      <c r="E136" s="64"/>
      <c r="F136" s="64" t="s">
        <v>69</v>
      </c>
      <c r="G136" s="64" t="s">
        <v>94</v>
      </c>
    </row>
    <row r="137" spans="1:7" x14ac:dyDescent="0.25">
      <c r="A137" s="115"/>
      <c r="B137" s="64" t="s">
        <v>816</v>
      </c>
      <c r="C137" s="69">
        <v>44075</v>
      </c>
      <c r="D137" s="69">
        <v>44075</v>
      </c>
      <c r="E137" s="64"/>
      <c r="F137" s="64" t="s">
        <v>69</v>
      </c>
      <c r="G137" s="64" t="s">
        <v>94</v>
      </c>
    </row>
    <row r="138" spans="1:7" ht="24" x14ac:dyDescent="0.25">
      <c r="A138" s="115" t="s">
        <v>842</v>
      </c>
      <c r="B138" s="64" t="s">
        <v>835</v>
      </c>
      <c r="C138" s="65">
        <v>43763</v>
      </c>
      <c r="D138" s="64" t="s">
        <v>55</v>
      </c>
      <c r="E138" s="64" t="s">
        <v>836</v>
      </c>
      <c r="F138" s="64" t="s">
        <v>57</v>
      </c>
      <c r="G138" s="64" t="s">
        <v>837</v>
      </c>
    </row>
    <row r="139" spans="1:7" ht="48" x14ac:dyDescent="0.25">
      <c r="A139" s="115"/>
      <c r="B139" s="64" t="s">
        <v>838</v>
      </c>
      <c r="C139" s="65">
        <v>43762</v>
      </c>
      <c r="D139" s="64" t="s">
        <v>55</v>
      </c>
      <c r="E139" s="64" t="s">
        <v>839</v>
      </c>
      <c r="F139" s="64" t="s">
        <v>57</v>
      </c>
      <c r="G139" s="64" t="s">
        <v>837</v>
      </c>
    </row>
    <row r="140" spans="1:7" ht="36" x14ac:dyDescent="0.25">
      <c r="A140" s="115"/>
      <c r="B140" s="64" t="s">
        <v>840</v>
      </c>
      <c r="C140" s="65">
        <v>43433</v>
      </c>
      <c r="D140" s="64" t="s">
        <v>55</v>
      </c>
      <c r="E140" s="64" t="s">
        <v>839</v>
      </c>
      <c r="F140" s="64" t="s">
        <v>57</v>
      </c>
      <c r="G140" s="64" t="s">
        <v>837</v>
      </c>
    </row>
    <row r="141" spans="1:7" ht="60" x14ac:dyDescent="0.25">
      <c r="A141" s="115"/>
      <c r="B141" s="64" t="s">
        <v>841</v>
      </c>
      <c r="C141" s="65">
        <v>45350</v>
      </c>
      <c r="D141" s="64" t="s">
        <v>55</v>
      </c>
      <c r="E141" s="64" t="s">
        <v>836</v>
      </c>
      <c r="F141" s="64" t="s">
        <v>57</v>
      </c>
      <c r="G141" s="64" t="s">
        <v>837</v>
      </c>
    </row>
    <row r="142" spans="1:7" ht="204" customHeight="1" x14ac:dyDescent="0.25">
      <c r="A142" s="115" t="s">
        <v>870</v>
      </c>
      <c r="B142" s="64" t="s">
        <v>860</v>
      </c>
      <c r="C142" s="65">
        <v>43603</v>
      </c>
      <c r="D142" s="64"/>
      <c r="E142" s="64" t="s">
        <v>861</v>
      </c>
      <c r="F142" s="64" t="s">
        <v>138</v>
      </c>
      <c r="G142" s="64" t="s">
        <v>862</v>
      </c>
    </row>
    <row r="143" spans="1:7" ht="108" x14ac:dyDescent="0.25">
      <c r="A143" s="115"/>
      <c r="B143" s="64" t="s">
        <v>863</v>
      </c>
      <c r="C143" s="65">
        <v>46233</v>
      </c>
      <c r="D143" s="64"/>
      <c r="E143" s="64" t="s">
        <v>864</v>
      </c>
      <c r="F143" s="64" t="s">
        <v>139</v>
      </c>
      <c r="G143" s="64"/>
    </row>
    <row r="144" spans="1:7" ht="120" x14ac:dyDescent="0.25">
      <c r="A144" s="115"/>
      <c r="B144" s="64" t="s">
        <v>865</v>
      </c>
      <c r="C144" s="65">
        <v>43603</v>
      </c>
      <c r="D144" s="64"/>
      <c r="E144" s="64" t="s">
        <v>866</v>
      </c>
      <c r="F144" s="64" t="s">
        <v>138</v>
      </c>
      <c r="G144" s="64" t="s">
        <v>862</v>
      </c>
    </row>
    <row r="145" spans="1:7" ht="204" x14ac:dyDescent="0.25">
      <c r="A145" s="115"/>
      <c r="B145" s="64" t="s">
        <v>867</v>
      </c>
      <c r="C145" s="65" t="s">
        <v>868</v>
      </c>
      <c r="D145" s="64"/>
      <c r="E145" s="64" t="s">
        <v>869</v>
      </c>
      <c r="F145" s="64" t="s">
        <v>138</v>
      </c>
      <c r="G145" s="64" t="s">
        <v>94</v>
      </c>
    </row>
    <row r="146" spans="1:7" ht="60" x14ac:dyDescent="0.25">
      <c r="A146" s="64" t="s">
        <v>900</v>
      </c>
      <c r="B146" s="64" t="s">
        <v>897</v>
      </c>
      <c r="C146" s="65">
        <v>45901</v>
      </c>
      <c r="D146" s="66"/>
      <c r="E146" s="64" t="s">
        <v>898</v>
      </c>
      <c r="F146" s="64" t="s">
        <v>138</v>
      </c>
      <c r="G146" s="64" t="s">
        <v>899</v>
      </c>
    </row>
    <row r="147" spans="1:7" ht="120" x14ac:dyDescent="0.25">
      <c r="A147" s="115" t="s">
        <v>926</v>
      </c>
      <c r="B147" s="64" t="s">
        <v>919</v>
      </c>
      <c r="C147" s="65">
        <v>43713</v>
      </c>
      <c r="D147" s="64"/>
      <c r="E147" s="64" t="s">
        <v>920</v>
      </c>
      <c r="F147" s="64" t="s">
        <v>530</v>
      </c>
      <c r="G147" s="64" t="s">
        <v>921</v>
      </c>
    </row>
    <row r="148" spans="1:7" ht="48" x14ac:dyDescent="0.25">
      <c r="A148" s="115"/>
      <c r="B148" s="64" t="s">
        <v>922</v>
      </c>
      <c r="C148" s="65">
        <v>43713</v>
      </c>
      <c r="D148" s="64"/>
      <c r="E148" s="64" t="s">
        <v>923</v>
      </c>
      <c r="F148" s="64" t="s">
        <v>530</v>
      </c>
      <c r="G148" s="64" t="s">
        <v>924</v>
      </c>
    </row>
    <row r="149" spans="1:7" ht="60" x14ac:dyDescent="0.25">
      <c r="A149" s="115"/>
      <c r="B149" s="64" t="s">
        <v>925</v>
      </c>
      <c r="C149" s="65">
        <v>46240</v>
      </c>
      <c r="D149" s="64"/>
      <c r="E149" s="64" t="s">
        <v>2402</v>
      </c>
      <c r="F149" s="64" t="s">
        <v>530</v>
      </c>
      <c r="G149" s="64" t="s">
        <v>921</v>
      </c>
    </row>
    <row r="150" spans="1:7" x14ac:dyDescent="0.25">
      <c r="A150" s="115" t="s">
        <v>945</v>
      </c>
      <c r="B150" s="64" t="s">
        <v>344</v>
      </c>
      <c r="C150" s="69">
        <v>46266</v>
      </c>
      <c r="D150" s="64" t="s">
        <v>940</v>
      </c>
      <c r="E150" s="64"/>
      <c r="F150" s="64" t="s">
        <v>161</v>
      </c>
      <c r="G150" s="64" t="s">
        <v>941</v>
      </c>
    </row>
    <row r="151" spans="1:7" ht="24" x14ac:dyDescent="0.25">
      <c r="A151" s="115"/>
      <c r="B151" s="64" t="s">
        <v>942</v>
      </c>
      <c r="C151" s="69">
        <v>46266</v>
      </c>
      <c r="D151" s="64" t="s">
        <v>940</v>
      </c>
      <c r="E151" s="64"/>
      <c r="F151" s="64" t="s">
        <v>161</v>
      </c>
      <c r="G151" s="64" t="s">
        <v>941</v>
      </c>
    </row>
    <row r="152" spans="1:7" x14ac:dyDescent="0.25">
      <c r="A152" s="115"/>
      <c r="B152" s="64" t="s">
        <v>943</v>
      </c>
      <c r="C152" s="64"/>
      <c r="D152" s="64"/>
      <c r="E152" s="64"/>
      <c r="F152" s="64" t="s">
        <v>161</v>
      </c>
      <c r="G152" s="64" t="s">
        <v>941</v>
      </c>
    </row>
    <row r="153" spans="1:7" ht="60" x14ac:dyDescent="0.25">
      <c r="A153" s="115"/>
      <c r="B153" s="64" t="s">
        <v>944</v>
      </c>
      <c r="C153" s="69">
        <v>46023</v>
      </c>
      <c r="D153" s="64"/>
      <c r="E153" s="64"/>
      <c r="F153" s="64" t="s">
        <v>138</v>
      </c>
      <c r="G153" s="64" t="s">
        <v>941</v>
      </c>
    </row>
    <row r="154" spans="1:7" ht="96" x14ac:dyDescent="0.25">
      <c r="A154" s="115" t="s">
        <v>977</v>
      </c>
      <c r="B154" s="64" t="s">
        <v>969</v>
      </c>
      <c r="C154" s="65">
        <v>44077</v>
      </c>
      <c r="D154" s="64"/>
      <c r="E154" s="64" t="s">
        <v>970</v>
      </c>
      <c r="F154" s="64" t="s">
        <v>57</v>
      </c>
      <c r="G154" s="64" t="s">
        <v>971</v>
      </c>
    </row>
    <row r="155" spans="1:7" ht="48" x14ac:dyDescent="0.25">
      <c r="A155" s="115"/>
      <c r="B155" s="64" t="s">
        <v>972</v>
      </c>
      <c r="C155" s="64" t="s">
        <v>973</v>
      </c>
      <c r="D155" s="65">
        <v>44438</v>
      </c>
      <c r="E155" s="64" t="s">
        <v>970</v>
      </c>
      <c r="F155" s="64" t="s">
        <v>57</v>
      </c>
      <c r="G155" s="64" t="s">
        <v>971</v>
      </c>
    </row>
    <row r="156" spans="1:7" ht="60" x14ac:dyDescent="0.25">
      <c r="A156" s="115"/>
      <c r="B156" s="64" t="s">
        <v>974</v>
      </c>
      <c r="C156" s="65">
        <v>44447</v>
      </c>
      <c r="D156" s="65">
        <v>45538</v>
      </c>
      <c r="E156" s="64" t="s">
        <v>970</v>
      </c>
      <c r="F156" s="64" t="s">
        <v>57</v>
      </c>
      <c r="G156" s="64" t="s">
        <v>971</v>
      </c>
    </row>
    <row r="157" spans="1:7" ht="60" x14ac:dyDescent="0.25">
      <c r="A157" s="115"/>
      <c r="B157" s="64" t="s">
        <v>975</v>
      </c>
      <c r="C157" s="65">
        <v>45350</v>
      </c>
      <c r="D157" s="65">
        <v>46199</v>
      </c>
      <c r="E157" s="64" t="s">
        <v>976</v>
      </c>
      <c r="F157" s="64" t="s">
        <v>57</v>
      </c>
      <c r="G157" s="64" t="s">
        <v>971</v>
      </c>
    </row>
    <row r="158" spans="1:7" x14ac:dyDescent="0.25">
      <c r="A158" s="115" t="s">
        <v>1007</v>
      </c>
      <c r="B158" s="64" t="s">
        <v>1001</v>
      </c>
      <c r="C158" s="65">
        <v>43707</v>
      </c>
      <c r="D158" s="64"/>
      <c r="E158" s="64" t="s">
        <v>1002</v>
      </c>
      <c r="F158" s="64" t="s">
        <v>138</v>
      </c>
      <c r="G158" s="64" t="s">
        <v>1003</v>
      </c>
    </row>
    <row r="159" spans="1:7" ht="24" x14ac:dyDescent="0.25">
      <c r="A159" s="115"/>
      <c r="B159" s="64" t="s">
        <v>516</v>
      </c>
      <c r="C159" s="64" t="s">
        <v>1004</v>
      </c>
      <c r="D159" s="64" t="s">
        <v>1005</v>
      </c>
      <c r="E159" s="64" t="s">
        <v>516</v>
      </c>
      <c r="F159" s="64" t="s">
        <v>139</v>
      </c>
      <c r="G159" s="64" t="s">
        <v>1006</v>
      </c>
    </row>
    <row r="160" spans="1:7" ht="36" x14ac:dyDescent="0.25">
      <c r="A160" s="115"/>
      <c r="B160" s="64" t="s">
        <v>177</v>
      </c>
      <c r="C160" s="65">
        <v>44999</v>
      </c>
      <c r="D160" s="65">
        <v>46190</v>
      </c>
      <c r="E160" s="64" t="s">
        <v>1002</v>
      </c>
      <c r="F160" s="64" t="s">
        <v>138</v>
      </c>
      <c r="G160" s="64" t="s">
        <v>1003</v>
      </c>
    </row>
    <row r="161" spans="1:7" ht="72" x14ac:dyDescent="0.25">
      <c r="A161" s="115" t="s">
        <v>1051</v>
      </c>
      <c r="B161" s="64" t="s">
        <v>1022</v>
      </c>
      <c r="C161" s="65">
        <v>40630</v>
      </c>
      <c r="D161" s="64"/>
      <c r="E161" s="64" t="s">
        <v>1023</v>
      </c>
      <c r="F161" s="64" t="s">
        <v>57</v>
      </c>
      <c r="G161" s="64" t="s">
        <v>1024</v>
      </c>
    </row>
    <row r="162" spans="1:7" ht="60" x14ac:dyDescent="0.25">
      <c r="A162" s="115"/>
      <c r="B162" s="64" t="s">
        <v>1025</v>
      </c>
      <c r="C162" s="65">
        <v>40057</v>
      </c>
      <c r="D162" s="64"/>
      <c r="E162" s="64" t="s">
        <v>1026</v>
      </c>
      <c r="F162" s="64" t="s">
        <v>57</v>
      </c>
      <c r="G162" s="64" t="s">
        <v>1027</v>
      </c>
    </row>
    <row r="163" spans="1:7" ht="48" x14ac:dyDescent="0.25">
      <c r="A163" s="115"/>
      <c r="B163" s="64" t="s">
        <v>1028</v>
      </c>
      <c r="C163" s="65">
        <v>40057</v>
      </c>
      <c r="D163" s="64"/>
      <c r="E163" s="64" t="s">
        <v>1029</v>
      </c>
      <c r="F163" s="64" t="s">
        <v>57</v>
      </c>
      <c r="G163" s="64" t="s">
        <v>1030</v>
      </c>
    </row>
    <row r="164" spans="1:7" ht="84" x14ac:dyDescent="0.25">
      <c r="A164" s="115"/>
      <c r="B164" s="64" t="s">
        <v>1031</v>
      </c>
      <c r="C164" s="65">
        <v>42744</v>
      </c>
      <c r="D164" s="65">
        <v>45078</v>
      </c>
      <c r="E164" s="64" t="s">
        <v>1032</v>
      </c>
      <c r="F164" s="64" t="s">
        <v>57</v>
      </c>
      <c r="G164" s="64" t="s">
        <v>1033</v>
      </c>
    </row>
    <row r="165" spans="1:7" ht="228" x14ac:dyDescent="0.25">
      <c r="A165" s="115"/>
      <c r="B165" s="64" t="s">
        <v>1034</v>
      </c>
      <c r="C165" s="65">
        <v>43599</v>
      </c>
      <c r="D165" s="65">
        <v>46293</v>
      </c>
      <c r="E165" s="64" t="s">
        <v>2403</v>
      </c>
      <c r="F165" s="64" t="s">
        <v>57</v>
      </c>
      <c r="G165" s="64" t="s">
        <v>1024</v>
      </c>
    </row>
    <row r="166" spans="1:7" ht="60" x14ac:dyDescent="0.25">
      <c r="A166" s="115"/>
      <c r="B166" s="64" t="s">
        <v>1035</v>
      </c>
      <c r="C166" s="65">
        <v>42832</v>
      </c>
      <c r="D166" s="65">
        <v>43886</v>
      </c>
      <c r="E166" s="64" t="s">
        <v>1036</v>
      </c>
      <c r="F166" s="64"/>
      <c r="G166" s="64"/>
    </row>
    <row r="167" spans="1:7" ht="168" x14ac:dyDescent="0.25">
      <c r="A167" s="115"/>
      <c r="B167" s="64" t="s">
        <v>1037</v>
      </c>
      <c r="C167" s="65">
        <v>43087</v>
      </c>
      <c r="D167" s="70">
        <v>45544</v>
      </c>
      <c r="E167" s="64" t="s">
        <v>1038</v>
      </c>
      <c r="F167" s="64" t="s">
        <v>1024</v>
      </c>
      <c r="G167" s="64" t="s">
        <v>1033</v>
      </c>
    </row>
    <row r="168" spans="1:7" ht="48" x14ac:dyDescent="0.25">
      <c r="A168" s="115"/>
      <c r="B168" s="64" t="s">
        <v>1039</v>
      </c>
      <c r="C168" s="65">
        <v>43350</v>
      </c>
      <c r="D168" s="65">
        <v>44243</v>
      </c>
      <c r="E168" s="64" t="s">
        <v>1040</v>
      </c>
      <c r="F168" s="64" t="s">
        <v>57</v>
      </c>
      <c r="G168" s="64" t="s">
        <v>1024</v>
      </c>
    </row>
    <row r="169" spans="1:7" ht="108" x14ac:dyDescent="0.25">
      <c r="A169" s="115"/>
      <c r="B169" s="64" t="s">
        <v>1041</v>
      </c>
      <c r="C169" s="65">
        <v>43538</v>
      </c>
      <c r="D169" s="65">
        <v>43895</v>
      </c>
      <c r="E169" s="64" t="s">
        <v>2404</v>
      </c>
      <c r="F169" s="64" t="s">
        <v>57</v>
      </c>
      <c r="G169" s="64" t="s">
        <v>1033</v>
      </c>
    </row>
    <row r="170" spans="1:7" ht="84" x14ac:dyDescent="0.25">
      <c r="A170" s="115"/>
      <c r="B170" s="64" t="s">
        <v>1042</v>
      </c>
      <c r="C170" s="65">
        <v>43550</v>
      </c>
      <c r="D170" s="65">
        <v>46093</v>
      </c>
      <c r="E170" s="71" t="s">
        <v>1043</v>
      </c>
      <c r="F170" s="64" t="s">
        <v>57</v>
      </c>
      <c r="G170" s="64" t="s">
        <v>1024</v>
      </c>
    </row>
    <row r="171" spans="1:7" ht="84" x14ac:dyDescent="0.25">
      <c r="A171" s="115"/>
      <c r="B171" s="67" t="s">
        <v>1044</v>
      </c>
      <c r="C171" s="65">
        <v>44071</v>
      </c>
      <c r="D171" s="65">
        <v>44886</v>
      </c>
      <c r="E171" s="64" t="s">
        <v>2384</v>
      </c>
      <c r="F171" s="64" t="s">
        <v>57</v>
      </c>
      <c r="G171" s="64" t="s">
        <v>1024</v>
      </c>
    </row>
    <row r="172" spans="1:7" ht="96" x14ac:dyDescent="0.25">
      <c r="A172" s="115"/>
      <c r="B172" s="64" t="s">
        <v>2405</v>
      </c>
      <c r="C172" s="65">
        <v>44270</v>
      </c>
      <c r="D172" s="64"/>
      <c r="E172" s="64" t="s">
        <v>1045</v>
      </c>
      <c r="F172" s="64" t="s">
        <v>57</v>
      </c>
      <c r="G172" s="64" t="s">
        <v>1024</v>
      </c>
    </row>
    <row r="173" spans="1:7" ht="96" x14ac:dyDescent="0.25">
      <c r="A173" s="115"/>
      <c r="B173" s="64" t="s">
        <v>158</v>
      </c>
      <c r="C173" s="65">
        <v>45462</v>
      </c>
      <c r="D173" s="64"/>
      <c r="E173" s="64" t="s">
        <v>1046</v>
      </c>
      <c r="F173" s="64" t="s">
        <v>57</v>
      </c>
      <c r="G173" s="64" t="s">
        <v>1047</v>
      </c>
    </row>
    <row r="174" spans="1:7" ht="108" x14ac:dyDescent="0.25">
      <c r="A174" s="115"/>
      <c r="B174" s="64" t="s">
        <v>867</v>
      </c>
      <c r="C174" s="65">
        <v>44835</v>
      </c>
      <c r="D174" s="65">
        <v>46293</v>
      </c>
      <c r="E174" s="64" t="s">
        <v>1048</v>
      </c>
      <c r="F174" s="64" t="s">
        <v>57</v>
      </c>
      <c r="G174" s="64" t="s">
        <v>1033</v>
      </c>
    </row>
    <row r="175" spans="1:7" ht="84" x14ac:dyDescent="0.25">
      <c r="A175" s="115"/>
      <c r="B175" s="64" t="s">
        <v>1049</v>
      </c>
      <c r="C175" s="65">
        <v>46162</v>
      </c>
      <c r="D175" s="64"/>
      <c r="E175" s="64" t="s">
        <v>1050</v>
      </c>
      <c r="F175" s="64" t="s">
        <v>57</v>
      </c>
      <c r="G175" s="64" t="s">
        <v>1033</v>
      </c>
    </row>
    <row r="176" spans="1:7" ht="72" x14ac:dyDescent="0.25">
      <c r="A176" s="64" t="s">
        <v>1099</v>
      </c>
      <c r="B176" s="64" t="s">
        <v>1095</v>
      </c>
      <c r="C176" s="65">
        <v>43709</v>
      </c>
      <c r="D176" s="65" t="s">
        <v>1096</v>
      </c>
      <c r="E176" s="64" t="s">
        <v>1097</v>
      </c>
      <c r="F176" s="64" t="s">
        <v>57</v>
      </c>
      <c r="G176" s="64" t="s">
        <v>1098</v>
      </c>
    </row>
    <row r="177" spans="1:7" ht="36" x14ac:dyDescent="0.25">
      <c r="A177" s="115" t="s">
        <v>1152</v>
      </c>
      <c r="B177" s="64" t="s">
        <v>1122</v>
      </c>
      <c r="C177" s="65">
        <v>37862</v>
      </c>
      <c r="D177" s="64" t="s">
        <v>55</v>
      </c>
      <c r="E177" s="64" t="s">
        <v>1123</v>
      </c>
      <c r="F177" s="64" t="s">
        <v>57</v>
      </c>
      <c r="G177" s="64" t="s">
        <v>364</v>
      </c>
    </row>
    <row r="178" spans="1:7" ht="48" x14ac:dyDescent="0.25">
      <c r="A178" s="115"/>
      <c r="B178" s="64" t="s">
        <v>1124</v>
      </c>
      <c r="C178" s="65">
        <v>39045</v>
      </c>
      <c r="D178" s="64" t="s">
        <v>55</v>
      </c>
      <c r="E178" s="64" t="s">
        <v>1125</v>
      </c>
      <c r="F178" s="64" t="s">
        <v>57</v>
      </c>
      <c r="G178" s="64" t="s">
        <v>364</v>
      </c>
    </row>
    <row r="179" spans="1:7" ht="36" x14ac:dyDescent="0.25">
      <c r="A179" s="115"/>
      <c r="B179" s="64" t="s">
        <v>1126</v>
      </c>
      <c r="C179" s="65">
        <v>40525</v>
      </c>
      <c r="D179" s="65">
        <v>45901</v>
      </c>
      <c r="E179" s="64" t="s">
        <v>1127</v>
      </c>
      <c r="F179" s="64" t="s">
        <v>57</v>
      </c>
      <c r="G179" s="64" t="s">
        <v>1128</v>
      </c>
    </row>
    <row r="180" spans="1:7" ht="48" x14ac:dyDescent="0.25">
      <c r="A180" s="115"/>
      <c r="B180" s="64" t="s">
        <v>1129</v>
      </c>
      <c r="C180" s="65">
        <v>41337</v>
      </c>
      <c r="D180" s="64" t="s">
        <v>55</v>
      </c>
      <c r="E180" s="64" t="s">
        <v>1130</v>
      </c>
      <c r="F180" s="64" t="s">
        <v>57</v>
      </c>
      <c r="G180" s="64" t="s">
        <v>364</v>
      </c>
    </row>
    <row r="181" spans="1:7" ht="48" x14ac:dyDescent="0.25">
      <c r="A181" s="115"/>
      <c r="B181" s="64" t="s">
        <v>1131</v>
      </c>
      <c r="C181" s="65">
        <v>41543</v>
      </c>
      <c r="D181" s="64" t="s">
        <v>55</v>
      </c>
      <c r="E181" s="64" t="s">
        <v>1132</v>
      </c>
      <c r="F181" s="64" t="s">
        <v>57</v>
      </c>
      <c r="G181" s="64" t="s">
        <v>364</v>
      </c>
    </row>
    <row r="182" spans="1:7" ht="36" x14ac:dyDescent="0.25">
      <c r="A182" s="115"/>
      <c r="B182" s="64" t="s">
        <v>1133</v>
      </c>
      <c r="C182" s="65">
        <v>41543</v>
      </c>
      <c r="D182" s="64" t="s">
        <v>55</v>
      </c>
      <c r="E182" s="64" t="s">
        <v>1134</v>
      </c>
      <c r="F182" s="64" t="s">
        <v>57</v>
      </c>
      <c r="G182" s="64" t="s">
        <v>1135</v>
      </c>
    </row>
    <row r="183" spans="1:7" ht="84" x14ac:dyDescent="0.25">
      <c r="A183" s="115"/>
      <c r="B183" s="64" t="s">
        <v>1136</v>
      </c>
      <c r="C183" s="65">
        <v>43344</v>
      </c>
      <c r="D183" s="64" t="s">
        <v>55</v>
      </c>
      <c r="E183" s="64" t="s">
        <v>1137</v>
      </c>
      <c r="F183" s="64" t="s">
        <v>69</v>
      </c>
      <c r="G183" s="64"/>
    </row>
    <row r="184" spans="1:7" ht="36" x14ac:dyDescent="0.25">
      <c r="A184" s="115"/>
      <c r="B184" s="64" t="s">
        <v>1138</v>
      </c>
      <c r="C184" s="65">
        <v>43245</v>
      </c>
      <c r="D184" s="65">
        <v>46204</v>
      </c>
      <c r="E184" s="64" t="s">
        <v>1139</v>
      </c>
      <c r="F184" s="64" t="s">
        <v>57</v>
      </c>
      <c r="G184" s="64" t="s">
        <v>1140</v>
      </c>
    </row>
    <row r="185" spans="1:7" ht="24" x14ac:dyDescent="0.25">
      <c r="A185" s="115"/>
      <c r="B185" s="64" t="s">
        <v>344</v>
      </c>
      <c r="C185" s="65">
        <v>38961</v>
      </c>
      <c r="D185" s="65">
        <v>44109</v>
      </c>
      <c r="E185" s="64" t="s">
        <v>1141</v>
      </c>
      <c r="F185" s="64" t="s">
        <v>57</v>
      </c>
      <c r="G185" s="64" t="s">
        <v>1142</v>
      </c>
    </row>
    <row r="186" spans="1:7" ht="36" x14ac:dyDescent="0.25">
      <c r="A186" s="115"/>
      <c r="B186" s="64" t="s">
        <v>1143</v>
      </c>
      <c r="C186" s="65">
        <v>45293</v>
      </c>
      <c r="D186" s="65">
        <v>45783</v>
      </c>
      <c r="E186" s="64" t="s">
        <v>1144</v>
      </c>
      <c r="F186" s="64" t="s">
        <v>57</v>
      </c>
      <c r="G186" s="64" t="s">
        <v>364</v>
      </c>
    </row>
    <row r="187" spans="1:7" ht="36" x14ac:dyDescent="0.25">
      <c r="A187" s="115"/>
      <c r="B187" s="64" t="s">
        <v>62</v>
      </c>
      <c r="C187" s="65">
        <v>45463</v>
      </c>
      <c r="D187" s="64" t="s">
        <v>55</v>
      </c>
      <c r="E187" s="64" t="s">
        <v>1145</v>
      </c>
      <c r="F187" s="64" t="s">
        <v>57</v>
      </c>
      <c r="G187" s="64" t="s">
        <v>1142</v>
      </c>
    </row>
    <row r="188" spans="1:7" ht="24" x14ac:dyDescent="0.25">
      <c r="A188" s="115"/>
      <c r="B188" s="64" t="s">
        <v>1146</v>
      </c>
      <c r="C188" s="65">
        <v>46266</v>
      </c>
      <c r="D188" s="65"/>
      <c r="E188" s="64" t="s">
        <v>1147</v>
      </c>
      <c r="F188" s="64" t="s">
        <v>57</v>
      </c>
      <c r="G188" s="64" t="s">
        <v>1148</v>
      </c>
    </row>
    <row r="189" spans="1:7" ht="36" x14ac:dyDescent="0.25">
      <c r="A189" s="115"/>
      <c r="B189" s="64" t="s">
        <v>1149</v>
      </c>
      <c r="C189" s="65">
        <v>45672</v>
      </c>
      <c r="D189" s="64" t="s">
        <v>55</v>
      </c>
      <c r="E189" s="64" t="s">
        <v>1150</v>
      </c>
      <c r="F189" s="64" t="s">
        <v>57</v>
      </c>
      <c r="G189" s="64" t="s">
        <v>1151</v>
      </c>
    </row>
    <row r="190" spans="1:7" ht="36" x14ac:dyDescent="0.25">
      <c r="A190" s="115" t="s">
        <v>1197</v>
      </c>
      <c r="B190" s="64" t="s">
        <v>177</v>
      </c>
      <c r="C190" s="65">
        <v>46203</v>
      </c>
      <c r="D190" s="65">
        <v>46203</v>
      </c>
      <c r="E190" s="64" t="s">
        <v>1177</v>
      </c>
      <c r="F190" s="64" t="s">
        <v>69</v>
      </c>
      <c r="G190" s="64" t="s">
        <v>1178</v>
      </c>
    </row>
    <row r="191" spans="1:7" ht="36" x14ac:dyDescent="0.25">
      <c r="A191" s="115"/>
      <c r="B191" s="64" t="s">
        <v>158</v>
      </c>
      <c r="C191" s="65">
        <v>45351</v>
      </c>
      <c r="D191" s="65">
        <v>46203</v>
      </c>
      <c r="E191" s="64" t="s">
        <v>1179</v>
      </c>
      <c r="F191" s="64" t="s">
        <v>57</v>
      </c>
      <c r="G191" s="64" t="s">
        <v>1180</v>
      </c>
    </row>
    <row r="192" spans="1:7" ht="36" x14ac:dyDescent="0.25">
      <c r="A192" s="115"/>
      <c r="B192" s="64" t="s">
        <v>1181</v>
      </c>
      <c r="C192" s="65">
        <v>41153</v>
      </c>
      <c r="D192" s="65">
        <v>46260</v>
      </c>
      <c r="E192" s="64" t="s">
        <v>1182</v>
      </c>
      <c r="F192" s="64" t="s">
        <v>57</v>
      </c>
      <c r="G192" s="64" t="s">
        <v>1183</v>
      </c>
    </row>
    <row r="193" spans="1:7" ht="48" x14ac:dyDescent="0.25">
      <c r="A193" s="115"/>
      <c r="B193" s="64" t="s">
        <v>1184</v>
      </c>
      <c r="C193" s="65">
        <v>41153</v>
      </c>
      <c r="D193" s="65">
        <v>46260</v>
      </c>
      <c r="E193" s="64" t="s">
        <v>1185</v>
      </c>
      <c r="F193" s="64" t="s">
        <v>57</v>
      </c>
      <c r="G193" s="64" t="s">
        <v>1186</v>
      </c>
    </row>
    <row r="194" spans="1:7" ht="36" x14ac:dyDescent="0.25">
      <c r="A194" s="115"/>
      <c r="B194" s="64" t="s">
        <v>516</v>
      </c>
      <c r="C194" s="65">
        <v>40967</v>
      </c>
      <c r="D194" s="65">
        <v>45839</v>
      </c>
      <c r="E194" s="64" t="s">
        <v>1187</v>
      </c>
      <c r="F194" s="64" t="s">
        <v>57</v>
      </c>
      <c r="G194" s="64" t="s">
        <v>1188</v>
      </c>
    </row>
    <row r="195" spans="1:7" ht="60" x14ac:dyDescent="0.25">
      <c r="A195" s="115"/>
      <c r="B195" s="64" t="s">
        <v>1189</v>
      </c>
      <c r="C195" s="65">
        <v>44075</v>
      </c>
      <c r="D195" s="65">
        <v>46260</v>
      </c>
      <c r="E195" s="64" t="s">
        <v>1190</v>
      </c>
      <c r="F195" s="64" t="s">
        <v>57</v>
      </c>
      <c r="G195" s="64" t="s">
        <v>1191</v>
      </c>
    </row>
    <row r="196" spans="1:7" ht="36" x14ac:dyDescent="0.25">
      <c r="A196" s="115"/>
      <c r="B196" s="64" t="s">
        <v>476</v>
      </c>
      <c r="C196" s="65">
        <v>46266</v>
      </c>
      <c r="D196" s="65">
        <v>46266</v>
      </c>
      <c r="E196" s="64" t="s">
        <v>1192</v>
      </c>
      <c r="F196" s="64" t="s">
        <v>57</v>
      </c>
      <c r="G196" s="64" t="s">
        <v>1193</v>
      </c>
    </row>
    <row r="197" spans="1:7" ht="36" x14ac:dyDescent="0.25">
      <c r="A197" s="115"/>
      <c r="B197" s="64" t="s">
        <v>1194</v>
      </c>
      <c r="C197" s="65">
        <v>41153</v>
      </c>
      <c r="D197" s="65">
        <v>46260</v>
      </c>
      <c r="E197" s="64" t="s">
        <v>1195</v>
      </c>
      <c r="F197" s="64" t="s">
        <v>57</v>
      </c>
      <c r="G197" s="64" t="s">
        <v>1196</v>
      </c>
    </row>
    <row r="198" spans="1:7" ht="312" x14ac:dyDescent="0.25">
      <c r="A198" s="115" t="s">
        <v>1239</v>
      </c>
      <c r="B198" s="64" t="s">
        <v>95</v>
      </c>
      <c r="C198" s="64" t="s">
        <v>1220</v>
      </c>
      <c r="D198" s="64" t="s">
        <v>1220</v>
      </c>
      <c r="E198" s="64" t="s">
        <v>1221</v>
      </c>
      <c r="F198" s="64" t="s">
        <v>1222</v>
      </c>
      <c r="G198" s="64" t="s">
        <v>1223</v>
      </c>
    </row>
    <row r="199" spans="1:7" ht="84" x14ac:dyDescent="0.25">
      <c r="A199" s="115"/>
      <c r="B199" s="64" t="s">
        <v>1224</v>
      </c>
      <c r="C199" s="64" t="s">
        <v>1225</v>
      </c>
      <c r="D199" s="64" t="s">
        <v>1226</v>
      </c>
      <c r="E199" s="64" t="s">
        <v>1227</v>
      </c>
      <c r="F199" s="64" t="s">
        <v>161</v>
      </c>
      <c r="G199" s="64" t="s">
        <v>1228</v>
      </c>
    </row>
    <row r="200" spans="1:7" ht="192" x14ac:dyDescent="0.25">
      <c r="A200" s="115"/>
      <c r="B200" s="64" t="s">
        <v>1229</v>
      </c>
      <c r="C200" s="64" t="s">
        <v>1230</v>
      </c>
      <c r="D200" s="64" t="s">
        <v>1231</v>
      </c>
      <c r="E200" s="64" t="s">
        <v>1232</v>
      </c>
      <c r="F200" s="64" t="s">
        <v>530</v>
      </c>
      <c r="G200" s="64" t="s">
        <v>1233</v>
      </c>
    </row>
    <row r="201" spans="1:7" ht="84" x14ac:dyDescent="0.25">
      <c r="A201" s="115"/>
      <c r="B201" s="64" t="s">
        <v>1234</v>
      </c>
      <c r="C201" s="64" t="s">
        <v>1235</v>
      </c>
      <c r="D201" s="64" t="s">
        <v>1236</v>
      </c>
      <c r="E201" s="64" t="s">
        <v>1237</v>
      </c>
      <c r="F201" s="64" t="s">
        <v>161</v>
      </c>
      <c r="G201" s="64" t="s">
        <v>1238</v>
      </c>
    </row>
    <row r="202" spans="1:7" ht="108" x14ac:dyDescent="0.25">
      <c r="A202" s="115" t="s">
        <v>1301</v>
      </c>
      <c r="B202" s="64" t="s">
        <v>86</v>
      </c>
      <c r="C202" s="65">
        <v>39234</v>
      </c>
      <c r="D202" s="69" t="s">
        <v>1260</v>
      </c>
      <c r="E202" s="64" t="s">
        <v>1261</v>
      </c>
      <c r="F202" s="64" t="s">
        <v>69</v>
      </c>
      <c r="G202" s="64" t="s">
        <v>1262</v>
      </c>
    </row>
    <row r="203" spans="1:7" ht="48" x14ac:dyDescent="0.25">
      <c r="A203" s="115"/>
      <c r="B203" s="64" t="s">
        <v>2406</v>
      </c>
      <c r="C203" s="65">
        <v>44741</v>
      </c>
      <c r="D203" s="64" t="s">
        <v>55</v>
      </c>
      <c r="E203" s="64" t="s">
        <v>1263</v>
      </c>
      <c r="F203" s="64" t="s">
        <v>69</v>
      </c>
      <c r="G203" s="64" t="s">
        <v>1264</v>
      </c>
    </row>
    <row r="204" spans="1:7" ht="288" x14ac:dyDescent="0.25">
      <c r="A204" s="115"/>
      <c r="B204" s="64" t="s">
        <v>1265</v>
      </c>
      <c r="C204" s="65" t="s">
        <v>1266</v>
      </c>
      <c r="D204" s="65" t="s">
        <v>1267</v>
      </c>
      <c r="E204" s="64" t="s">
        <v>1268</v>
      </c>
      <c r="F204" s="64" t="s">
        <v>69</v>
      </c>
      <c r="G204" s="64" t="s">
        <v>1264</v>
      </c>
    </row>
    <row r="205" spans="1:7" ht="72" x14ac:dyDescent="0.25">
      <c r="A205" s="115"/>
      <c r="B205" s="64" t="s">
        <v>1269</v>
      </c>
      <c r="C205" s="65">
        <v>44985</v>
      </c>
      <c r="D205" s="64" t="s">
        <v>55</v>
      </c>
      <c r="E205" s="64" t="s">
        <v>1270</v>
      </c>
      <c r="F205" s="64" t="s">
        <v>69</v>
      </c>
      <c r="G205" s="64" t="s">
        <v>1264</v>
      </c>
    </row>
    <row r="206" spans="1:7" ht="48" x14ac:dyDescent="0.25">
      <c r="A206" s="115"/>
      <c r="B206" s="64" t="s">
        <v>1271</v>
      </c>
      <c r="C206" s="64">
        <v>2010</v>
      </c>
      <c r="D206" s="64" t="s">
        <v>1272</v>
      </c>
      <c r="E206" s="64" t="s">
        <v>1273</v>
      </c>
      <c r="F206" s="64" t="s">
        <v>69</v>
      </c>
      <c r="G206" s="64" t="s">
        <v>1264</v>
      </c>
    </row>
    <row r="207" spans="1:7" ht="120" x14ac:dyDescent="0.25">
      <c r="A207" s="115"/>
      <c r="B207" s="64" t="s">
        <v>1274</v>
      </c>
      <c r="C207" s="64">
        <v>2023</v>
      </c>
      <c r="D207" s="64" t="s">
        <v>1275</v>
      </c>
      <c r="E207" s="64" t="s">
        <v>1276</v>
      </c>
      <c r="F207" s="64" t="s">
        <v>69</v>
      </c>
      <c r="G207" s="64" t="s">
        <v>1277</v>
      </c>
    </row>
    <row r="208" spans="1:7" ht="60" x14ac:dyDescent="0.25">
      <c r="A208" s="115"/>
      <c r="B208" s="64" t="s">
        <v>1278</v>
      </c>
      <c r="C208" s="65">
        <v>46286</v>
      </c>
      <c r="D208" s="64" t="s">
        <v>1279</v>
      </c>
      <c r="E208" s="64" t="s">
        <v>1280</v>
      </c>
      <c r="F208" s="64" t="s">
        <v>1281</v>
      </c>
      <c r="G208" s="64" t="s">
        <v>1282</v>
      </c>
    </row>
    <row r="209" spans="1:7" ht="96" x14ac:dyDescent="0.25">
      <c r="A209" s="115"/>
      <c r="B209" s="64" t="s">
        <v>1283</v>
      </c>
      <c r="C209" s="64">
        <v>2019</v>
      </c>
      <c r="D209" s="64" t="s">
        <v>1279</v>
      </c>
      <c r="E209" s="64" t="s">
        <v>1284</v>
      </c>
      <c r="F209" s="64" t="s">
        <v>69</v>
      </c>
      <c r="G209" s="64" t="s">
        <v>1285</v>
      </c>
    </row>
    <row r="210" spans="1:7" ht="60" x14ac:dyDescent="0.25">
      <c r="A210" s="115"/>
      <c r="B210" s="64" t="s">
        <v>1286</v>
      </c>
      <c r="C210" s="64">
        <v>2024</v>
      </c>
      <c r="D210" s="64" t="s">
        <v>55</v>
      </c>
      <c r="E210" s="64" t="s">
        <v>1287</v>
      </c>
      <c r="F210" s="64" t="s">
        <v>57</v>
      </c>
      <c r="G210" s="64" t="s">
        <v>1288</v>
      </c>
    </row>
    <row r="211" spans="1:7" ht="72" x14ac:dyDescent="0.25">
      <c r="A211" s="115"/>
      <c r="B211" s="64" t="s">
        <v>942</v>
      </c>
      <c r="C211" s="64">
        <v>2024</v>
      </c>
      <c r="D211" s="64">
        <v>2026</v>
      </c>
      <c r="E211" s="64" t="s">
        <v>1289</v>
      </c>
      <c r="F211" s="64" t="s">
        <v>69</v>
      </c>
      <c r="G211" s="64" t="s">
        <v>1290</v>
      </c>
    </row>
    <row r="212" spans="1:7" ht="84" x14ac:dyDescent="0.25">
      <c r="A212" s="115"/>
      <c r="B212" s="64" t="s">
        <v>1291</v>
      </c>
      <c r="C212" s="64">
        <v>2019</v>
      </c>
      <c r="D212" s="64" t="s">
        <v>1279</v>
      </c>
      <c r="E212" s="64" t="s">
        <v>1292</v>
      </c>
      <c r="F212" s="64" t="s">
        <v>69</v>
      </c>
      <c r="G212" s="64" t="s">
        <v>1290</v>
      </c>
    </row>
    <row r="213" spans="1:7" ht="72" x14ac:dyDescent="0.25">
      <c r="A213" s="115"/>
      <c r="B213" s="64" t="s">
        <v>1293</v>
      </c>
      <c r="C213" s="64">
        <v>2016</v>
      </c>
      <c r="D213" s="64" t="s">
        <v>1279</v>
      </c>
      <c r="E213" s="64" t="s">
        <v>1294</v>
      </c>
      <c r="F213" s="64" t="s">
        <v>69</v>
      </c>
      <c r="G213" s="64" t="s">
        <v>1290</v>
      </c>
    </row>
    <row r="214" spans="1:7" ht="60" x14ac:dyDescent="0.25">
      <c r="A214" s="115"/>
      <c r="B214" s="64" t="s">
        <v>2407</v>
      </c>
      <c r="C214" s="64">
        <v>2019</v>
      </c>
      <c r="D214" s="64" t="s">
        <v>1279</v>
      </c>
      <c r="E214" s="64" t="s">
        <v>1295</v>
      </c>
      <c r="F214" s="64" t="s">
        <v>69</v>
      </c>
      <c r="G214" s="64" t="s">
        <v>204</v>
      </c>
    </row>
    <row r="215" spans="1:7" ht="84" x14ac:dyDescent="0.25">
      <c r="A215" s="115"/>
      <c r="B215" s="64" t="s">
        <v>1296</v>
      </c>
      <c r="C215" s="65">
        <v>43237</v>
      </c>
      <c r="D215" s="65">
        <v>45980</v>
      </c>
      <c r="E215" s="64" t="s">
        <v>1297</v>
      </c>
      <c r="F215" s="64" t="s">
        <v>69</v>
      </c>
      <c r="G215" s="64" t="s">
        <v>204</v>
      </c>
    </row>
    <row r="216" spans="1:7" ht="72" x14ac:dyDescent="0.25">
      <c r="A216" s="115"/>
      <c r="B216" s="64" t="s">
        <v>1298</v>
      </c>
      <c r="C216" s="66" t="s">
        <v>1299</v>
      </c>
      <c r="D216" s="65" t="s">
        <v>1279</v>
      </c>
      <c r="E216" s="64" t="s">
        <v>1300</v>
      </c>
      <c r="F216" s="64" t="s">
        <v>69</v>
      </c>
      <c r="G216" s="64" t="s">
        <v>204</v>
      </c>
    </row>
    <row r="217" spans="1:7" ht="168" x14ac:dyDescent="0.25">
      <c r="A217" s="64" t="s">
        <v>1325</v>
      </c>
      <c r="B217" s="64" t="s">
        <v>2408</v>
      </c>
      <c r="C217" s="66" t="s">
        <v>1322</v>
      </c>
      <c r="D217" s="64" t="s">
        <v>1323</v>
      </c>
      <c r="E217" s="64" t="s">
        <v>1324</v>
      </c>
      <c r="F217" s="64" t="s">
        <v>69</v>
      </c>
      <c r="G217" s="64" t="s">
        <v>1264</v>
      </c>
    </row>
    <row r="218" spans="1:7" ht="156" x14ac:dyDescent="0.25">
      <c r="A218" s="115" t="s">
        <v>1391</v>
      </c>
      <c r="B218" s="64" t="s">
        <v>1341</v>
      </c>
      <c r="C218" s="64" t="s">
        <v>1342</v>
      </c>
      <c r="D218" s="67" t="s">
        <v>1343</v>
      </c>
      <c r="E218" s="64" t="s">
        <v>1344</v>
      </c>
      <c r="F218" s="64" t="s">
        <v>57</v>
      </c>
      <c r="G218" s="64" t="s">
        <v>1345</v>
      </c>
    </row>
    <row r="219" spans="1:7" ht="132" x14ac:dyDescent="0.25">
      <c r="A219" s="115"/>
      <c r="B219" s="64" t="s">
        <v>349</v>
      </c>
      <c r="C219" s="64" t="s">
        <v>1346</v>
      </c>
      <c r="D219" s="64"/>
      <c r="E219" s="64" t="s">
        <v>1347</v>
      </c>
      <c r="F219" s="64" t="s">
        <v>352</v>
      </c>
      <c r="G219" s="64" t="s">
        <v>1348</v>
      </c>
    </row>
    <row r="220" spans="1:7" ht="48" x14ac:dyDescent="0.25">
      <c r="A220" s="115"/>
      <c r="B220" s="64" t="s">
        <v>1349</v>
      </c>
      <c r="C220" s="64" t="s">
        <v>1350</v>
      </c>
      <c r="D220" s="64"/>
      <c r="E220" s="64" t="s">
        <v>1351</v>
      </c>
      <c r="F220" s="64" t="s">
        <v>57</v>
      </c>
      <c r="G220" s="64" t="s">
        <v>1352</v>
      </c>
    </row>
    <row r="221" spans="1:7" ht="348" x14ac:dyDescent="0.25">
      <c r="A221" s="115"/>
      <c r="B221" s="64" t="s">
        <v>62</v>
      </c>
      <c r="C221" s="64" t="s">
        <v>1353</v>
      </c>
      <c r="D221" s="64" t="s">
        <v>1354</v>
      </c>
      <c r="E221" s="64" t="s">
        <v>1355</v>
      </c>
      <c r="F221" s="64" t="s">
        <v>57</v>
      </c>
      <c r="G221" s="64" t="s">
        <v>1345</v>
      </c>
    </row>
    <row r="222" spans="1:7" ht="72" x14ac:dyDescent="0.25">
      <c r="A222" s="115"/>
      <c r="B222" s="64" t="s">
        <v>1356</v>
      </c>
      <c r="C222" s="64" t="s">
        <v>1357</v>
      </c>
      <c r="D222" s="64" t="s">
        <v>1358</v>
      </c>
      <c r="E222" s="64" t="s">
        <v>1359</v>
      </c>
      <c r="F222" s="64" t="s">
        <v>57</v>
      </c>
      <c r="G222" s="64" t="s">
        <v>1360</v>
      </c>
    </row>
    <row r="223" spans="1:7" ht="228" x14ac:dyDescent="0.25">
      <c r="A223" s="115"/>
      <c r="B223" s="64" t="s">
        <v>1361</v>
      </c>
      <c r="C223" s="64" t="s">
        <v>1362</v>
      </c>
      <c r="D223" s="64" t="s">
        <v>1363</v>
      </c>
      <c r="E223" s="64" t="s">
        <v>1364</v>
      </c>
      <c r="F223" s="64"/>
      <c r="G223" s="64" t="s">
        <v>1365</v>
      </c>
    </row>
    <row r="224" spans="1:7" ht="48" x14ac:dyDescent="0.25">
      <c r="A224" s="115"/>
      <c r="B224" s="64" t="s">
        <v>1366</v>
      </c>
      <c r="C224" s="64" t="s">
        <v>1367</v>
      </c>
      <c r="D224" s="64"/>
      <c r="E224" s="64" t="s">
        <v>1368</v>
      </c>
      <c r="F224" s="64"/>
      <c r="G224" s="64" t="s">
        <v>1369</v>
      </c>
    </row>
    <row r="225" spans="1:7" ht="48" x14ac:dyDescent="0.25">
      <c r="A225" s="115"/>
      <c r="B225" s="64" t="s">
        <v>1370</v>
      </c>
      <c r="C225" s="64" t="s">
        <v>1371</v>
      </c>
      <c r="D225" s="64" t="s">
        <v>1371</v>
      </c>
      <c r="E225" s="64" t="s">
        <v>1372</v>
      </c>
      <c r="F225" s="64"/>
      <c r="G225" s="64" t="s">
        <v>1369</v>
      </c>
    </row>
    <row r="226" spans="1:7" ht="156" x14ac:dyDescent="0.25">
      <c r="A226" s="115"/>
      <c r="B226" s="64" t="s">
        <v>1373</v>
      </c>
      <c r="C226" s="64" t="s">
        <v>1374</v>
      </c>
      <c r="D226" s="64"/>
      <c r="E226" s="64" t="s">
        <v>1375</v>
      </c>
      <c r="F226" s="64"/>
      <c r="G226" s="64" t="s">
        <v>1369</v>
      </c>
    </row>
    <row r="227" spans="1:7" ht="144" x14ac:dyDescent="0.25">
      <c r="A227" s="115"/>
      <c r="B227" s="64" t="s">
        <v>1376</v>
      </c>
      <c r="C227" s="64" t="s">
        <v>1377</v>
      </c>
      <c r="D227" s="64" t="s">
        <v>1350</v>
      </c>
      <c r="E227" s="64" t="s">
        <v>1378</v>
      </c>
      <c r="F227" s="64"/>
      <c r="G227" s="64" t="s">
        <v>1379</v>
      </c>
    </row>
    <row r="228" spans="1:7" ht="60" x14ac:dyDescent="0.25">
      <c r="A228" s="115"/>
      <c r="B228" s="64" t="s">
        <v>1380</v>
      </c>
      <c r="C228" s="64" t="s">
        <v>1350</v>
      </c>
      <c r="D228" s="64"/>
      <c r="E228" s="64" t="s">
        <v>1381</v>
      </c>
      <c r="F228" s="64" t="s">
        <v>57</v>
      </c>
      <c r="G228" s="64" t="s">
        <v>1382</v>
      </c>
    </row>
    <row r="229" spans="1:7" ht="108" x14ac:dyDescent="0.25">
      <c r="A229" s="115"/>
      <c r="B229" s="64" t="s">
        <v>1383</v>
      </c>
      <c r="C229" s="64" t="s">
        <v>1384</v>
      </c>
      <c r="D229" s="64"/>
      <c r="E229" s="64" t="s">
        <v>1385</v>
      </c>
      <c r="F229" s="64"/>
      <c r="G229" s="64" t="s">
        <v>1369</v>
      </c>
    </row>
    <row r="230" spans="1:7" ht="36" x14ac:dyDescent="0.25">
      <c r="A230" s="115"/>
      <c r="B230" s="64" t="s">
        <v>1386</v>
      </c>
      <c r="C230" s="64" t="s">
        <v>1350</v>
      </c>
      <c r="D230" s="64"/>
      <c r="E230" s="64" t="s">
        <v>1387</v>
      </c>
      <c r="F230" s="64" t="s">
        <v>57</v>
      </c>
      <c r="G230" s="64" t="s">
        <v>1382</v>
      </c>
    </row>
    <row r="231" spans="1:7" ht="60" x14ac:dyDescent="0.25">
      <c r="A231" s="115"/>
      <c r="B231" s="64" t="s">
        <v>867</v>
      </c>
      <c r="C231" s="64" t="s">
        <v>1388</v>
      </c>
      <c r="D231" s="64"/>
      <c r="E231" s="64" t="s">
        <v>1389</v>
      </c>
      <c r="F231" s="64"/>
      <c r="G231" s="64" t="s">
        <v>1390</v>
      </c>
    </row>
    <row r="232" spans="1:7" ht="72" x14ac:dyDescent="0.25">
      <c r="A232" s="115" t="s">
        <v>1406</v>
      </c>
      <c r="B232" s="64" t="s">
        <v>349</v>
      </c>
      <c r="C232" s="65">
        <v>46190</v>
      </c>
      <c r="D232" s="65">
        <v>46266</v>
      </c>
      <c r="E232" s="64" t="s">
        <v>1425</v>
      </c>
      <c r="F232" s="64" t="s">
        <v>69</v>
      </c>
      <c r="G232" s="64" t="s">
        <v>1426</v>
      </c>
    </row>
    <row r="233" spans="1:7" ht="48" x14ac:dyDescent="0.25">
      <c r="A233" s="115"/>
      <c r="B233" s="64" t="s">
        <v>1427</v>
      </c>
      <c r="C233" s="65">
        <v>45579</v>
      </c>
      <c r="D233" s="65">
        <v>46266</v>
      </c>
      <c r="E233" s="64" t="s">
        <v>1428</v>
      </c>
      <c r="F233" s="64" t="s">
        <v>57</v>
      </c>
      <c r="G233" s="64" t="s">
        <v>1429</v>
      </c>
    </row>
    <row r="234" spans="1:7" ht="84" x14ac:dyDescent="0.25">
      <c r="A234" s="115"/>
      <c r="B234" s="64" t="s">
        <v>62</v>
      </c>
      <c r="C234" s="65">
        <v>45468</v>
      </c>
      <c r="D234" s="65">
        <v>46247</v>
      </c>
      <c r="E234" s="64" t="s">
        <v>1430</v>
      </c>
      <c r="F234" s="64" t="s">
        <v>57</v>
      </c>
      <c r="G234" s="64" t="s">
        <v>1431</v>
      </c>
    </row>
    <row r="235" spans="1:7" ht="72" x14ac:dyDescent="0.25">
      <c r="A235" s="115"/>
      <c r="B235" s="64" t="s">
        <v>1432</v>
      </c>
      <c r="C235" s="65">
        <v>42748</v>
      </c>
      <c r="D235" s="65">
        <v>44818</v>
      </c>
      <c r="E235" s="64" t="s">
        <v>1433</v>
      </c>
      <c r="F235" s="64" t="s">
        <v>57</v>
      </c>
      <c r="G235" s="64" t="s">
        <v>1434</v>
      </c>
    </row>
    <row r="236" spans="1:7" ht="60" x14ac:dyDescent="0.25">
      <c r="A236" s="115" t="s">
        <v>1462</v>
      </c>
      <c r="B236" s="64" t="s">
        <v>1435</v>
      </c>
      <c r="C236" s="65">
        <v>45468</v>
      </c>
      <c r="D236" s="69">
        <v>46266</v>
      </c>
      <c r="E236" s="64" t="s">
        <v>1436</v>
      </c>
      <c r="F236" s="64" t="s">
        <v>57</v>
      </c>
      <c r="G236" s="64" t="s">
        <v>1437</v>
      </c>
    </row>
    <row r="237" spans="1:7" ht="48" x14ac:dyDescent="0.25">
      <c r="A237" s="115"/>
      <c r="B237" s="64" t="s">
        <v>62</v>
      </c>
      <c r="C237" s="65">
        <v>45518</v>
      </c>
      <c r="D237" s="64" t="s">
        <v>1438</v>
      </c>
      <c r="E237" s="64" t="s">
        <v>1439</v>
      </c>
      <c r="F237" s="64" t="s">
        <v>57</v>
      </c>
      <c r="G237" s="64" t="s">
        <v>1437</v>
      </c>
    </row>
    <row r="238" spans="1:7" ht="48" x14ac:dyDescent="0.25">
      <c r="A238" s="115"/>
      <c r="B238" s="64" t="s">
        <v>1440</v>
      </c>
      <c r="C238" s="69">
        <v>42278</v>
      </c>
      <c r="D238" s="69">
        <v>46023</v>
      </c>
      <c r="E238" s="64" t="s">
        <v>1441</v>
      </c>
      <c r="F238" s="64" t="s">
        <v>57</v>
      </c>
      <c r="G238" s="64" t="s">
        <v>1442</v>
      </c>
    </row>
    <row r="239" spans="1:7" ht="36" x14ac:dyDescent="0.25">
      <c r="A239" s="115"/>
      <c r="B239" s="64" t="s">
        <v>1443</v>
      </c>
      <c r="C239" s="65"/>
      <c r="D239" s="64"/>
      <c r="E239" s="64" t="s">
        <v>1444</v>
      </c>
      <c r="F239" s="64" t="s">
        <v>57</v>
      </c>
      <c r="G239" s="64" t="s">
        <v>1445</v>
      </c>
    </row>
    <row r="240" spans="1:7" ht="36" x14ac:dyDescent="0.25">
      <c r="A240" s="115"/>
      <c r="B240" s="64" t="s">
        <v>1184</v>
      </c>
      <c r="C240" s="69">
        <v>41153</v>
      </c>
      <c r="D240" s="69">
        <v>46235</v>
      </c>
      <c r="E240" s="64" t="s">
        <v>1446</v>
      </c>
      <c r="F240" s="64" t="s">
        <v>57</v>
      </c>
      <c r="G240" s="64" t="s">
        <v>1447</v>
      </c>
    </row>
    <row r="241" spans="1:7" ht="48" x14ac:dyDescent="0.25">
      <c r="A241" s="115"/>
      <c r="B241" s="64" t="s">
        <v>1448</v>
      </c>
      <c r="C241" s="69">
        <v>41153</v>
      </c>
      <c r="D241" s="69">
        <v>46235</v>
      </c>
      <c r="E241" s="64" t="s">
        <v>1449</v>
      </c>
      <c r="F241" s="64" t="s">
        <v>69</v>
      </c>
      <c r="G241" s="64" t="s">
        <v>1450</v>
      </c>
    </row>
    <row r="242" spans="1:7" ht="36" x14ac:dyDescent="0.25">
      <c r="A242" s="115"/>
      <c r="B242" s="64" t="s">
        <v>1451</v>
      </c>
      <c r="C242" s="65">
        <v>46219</v>
      </c>
      <c r="D242" s="64"/>
      <c r="E242" s="64" t="s">
        <v>1452</v>
      </c>
      <c r="F242" s="64" t="s">
        <v>57</v>
      </c>
      <c r="G242" s="64" t="s">
        <v>1437</v>
      </c>
    </row>
    <row r="243" spans="1:7" ht="24" x14ac:dyDescent="0.25">
      <c r="A243" s="115"/>
      <c r="B243" s="64" t="s">
        <v>1453</v>
      </c>
      <c r="C243" s="69">
        <v>44805</v>
      </c>
      <c r="D243" s="64"/>
      <c r="E243" s="64" t="s">
        <v>1454</v>
      </c>
      <c r="F243" s="64" t="s">
        <v>57</v>
      </c>
      <c r="G243" s="64" t="s">
        <v>1455</v>
      </c>
    </row>
    <row r="244" spans="1:7" ht="48" x14ac:dyDescent="0.25">
      <c r="A244" s="115"/>
      <c r="B244" s="64" t="s">
        <v>1456</v>
      </c>
      <c r="C244" s="65">
        <v>44805</v>
      </c>
      <c r="D244" s="64"/>
      <c r="E244" s="64" t="s">
        <v>1457</v>
      </c>
      <c r="F244" s="64" t="s">
        <v>57</v>
      </c>
      <c r="G244" s="64" t="s">
        <v>1455</v>
      </c>
    </row>
    <row r="245" spans="1:7" ht="24" x14ac:dyDescent="0.25">
      <c r="A245" s="115" t="s">
        <v>1493</v>
      </c>
      <c r="B245" s="64" t="s">
        <v>158</v>
      </c>
      <c r="C245" s="64" t="s">
        <v>1484</v>
      </c>
      <c r="D245" s="64" t="s">
        <v>1485</v>
      </c>
      <c r="E245" s="64" t="s">
        <v>1486</v>
      </c>
      <c r="F245" s="64" t="s">
        <v>57</v>
      </c>
      <c r="G245" s="64" t="s">
        <v>94</v>
      </c>
    </row>
    <row r="246" spans="1:7" x14ac:dyDescent="0.25">
      <c r="A246" s="115"/>
      <c r="B246" s="64" t="s">
        <v>1487</v>
      </c>
      <c r="C246" s="64" t="s">
        <v>1484</v>
      </c>
      <c r="D246" s="64" t="s">
        <v>399</v>
      </c>
      <c r="E246" s="64" t="s">
        <v>1486</v>
      </c>
      <c r="F246" s="64" t="s">
        <v>57</v>
      </c>
      <c r="G246" s="64" t="s">
        <v>94</v>
      </c>
    </row>
    <row r="247" spans="1:7" ht="36" x14ac:dyDescent="0.25">
      <c r="A247" s="115"/>
      <c r="B247" s="64" t="s">
        <v>177</v>
      </c>
      <c r="C247" s="64" t="s">
        <v>1488</v>
      </c>
      <c r="D247" s="64" t="s">
        <v>97</v>
      </c>
      <c r="E247" s="64" t="s">
        <v>1486</v>
      </c>
      <c r="F247" s="64" t="s">
        <v>57</v>
      </c>
      <c r="G247" s="64" t="s">
        <v>94</v>
      </c>
    </row>
    <row r="248" spans="1:7" ht="48" x14ac:dyDescent="0.25">
      <c r="A248" s="115"/>
      <c r="B248" s="64" t="s">
        <v>2395</v>
      </c>
      <c r="C248" s="64" t="s">
        <v>399</v>
      </c>
      <c r="D248" s="64" t="s">
        <v>97</v>
      </c>
      <c r="E248" s="64" t="s">
        <v>1486</v>
      </c>
      <c r="F248" s="64" t="s">
        <v>57</v>
      </c>
      <c r="G248" s="64" t="s">
        <v>94</v>
      </c>
    </row>
    <row r="249" spans="1:7" x14ac:dyDescent="0.25">
      <c r="A249" s="115"/>
      <c r="B249" s="64" t="s">
        <v>1489</v>
      </c>
      <c r="C249" s="64" t="s">
        <v>1490</v>
      </c>
      <c r="D249" s="64" t="s">
        <v>399</v>
      </c>
      <c r="E249" s="64" t="s">
        <v>1486</v>
      </c>
      <c r="F249" s="64" t="s">
        <v>57</v>
      </c>
      <c r="G249" s="64" t="s">
        <v>94</v>
      </c>
    </row>
    <row r="250" spans="1:7" ht="24" x14ac:dyDescent="0.25">
      <c r="A250" s="115"/>
      <c r="B250" s="64" t="s">
        <v>1491</v>
      </c>
      <c r="C250" s="64" t="s">
        <v>1492</v>
      </c>
      <c r="D250" s="64" t="s">
        <v>399</v>
      </c>
      <c r="E250" s="64" t="s">
        <v>1486</v>
      </c>
      <c r="F250" s="64" t="s">
        <v>57</v>
      </c>
      <c r="G250" s="64" t="s">
        <v>94</v>
      </c>
    </row>
    <row r="251" spans="1:7" ht="60" x14ac:dyDescent="0.25">
      <c r="A251" s="115" t="s">
        <v>1523</v>
      </c>
      <c r="B251" s="64" t="s">
        <v>344</v>
      </c>
      <c r="C251" s="65">
        <v>44819</v>
      </c>
      <c r="D251" s="65">
        <v>45536</v>
      </c>
      <c r="E251" s="64" t="s">
        <v>1513</v>
      </c>
      <c r="F251" s="64" t="s">
        <v>57</v>
      </c>
      <c r="G251" s="64" t="s">
        <v>1514</v>
      </c>
    </row>
    <row r="252" spans="1:7" ht="72" x14ac:dyDescent="0.25">
      <c r="A252" s="115"/>
      <c r="B252" s="64" t="s">
        <v>349</v>
      </c>
      <c r="C252" s="65">
        <v>46203</v>
      </c>
      <c r="D252" s="64"/>
      <c r="E252" s="64" t="s">
        <v>351</v>
      </c>
      <c r="F252" s="64" t="s">
        <v>352</v>
      </c>
      <c r="G252" s="64" t="s">
        <v>1515</v>
      </c>
    </row>
    <row r="253" spans="1:7" ht="36" x14ac:dyDescent="0.25">
      <c r="A253" s="115"/>
      <c r="B253" s="64" t="s">
        <v>62</v>
      </c>
      <c r="C253" s="65">
        <v>45509</v>
      </c>
      <c r="D253" s="65">
        <v>46191</v>
      </c>
      <c r="E253" s="64" t="s">
        <v>360</v>
      </c>
      <c r="F253" s="64" t="s">
        <v>57</v>
      </c>
      <c r="G253" s="64" t="s">
        <v>1516</v>
      </c>
    </row>
    <row r="254" spans="1:7" ht="24" x14ac:dyDescent="0.25">
      <c r="A254" s="115"/>
      <c r="B254" s="64" t="s">
        <v>1517</v>
      </c>
      <c r="C254" s="65">
        <v>43329</v>
      </c>
      <c r="D254" s="64"/>
      <c r="E254" s="64" t="s">
        <v>1518</v>
      </c>
      <c r="F254" s="64" t="s">
        <v>69</v>
      </c>
      <c r="G254" s="64"/>
    </row>
    <row r="255" spans="1:7" ht="36" x14ac:dyDescent="0.25">
      <c r="A255" s="115"/>
      <c r="B255" s="64" t="s">
        <v>1184</v>
      </c>
      <c r="C255" s="65">
        <v>45533</v>
      </c>
      <c r="D255" s="64"/>
      <c r="E255" s="64" t="s">
        <v>1519</v>
      </c>
      <c r="F255" s="64" t="s">
        <v>57</v>
      </c>
      <c r="G255" s="64" t="s">
        <v>1520</v>
      </c>
    </row>
    <row r="256" spans="1:7" ht="180" x14ac:dyDescent="0.25">
      <c r="A256" s="115" t="s">
        <v>1547</v>
      </c>
      <c r="B256" s="64" t="s">
        <v>62</v>
      </c>
      <c r="C256" s="65">
        <v>45516</v>
      </c>
      <c r="D256" s="65">
        <v>46244</v>
      </c>
      <c r="E256" s="64" t="s">
        <v>1534</v>
      </c>
      <c r="F256" s="64" t="s">
        <v>57</v>
      </c>
      <c r="G256" s="64" t="s">
        <v>1535</v>
      </c>
    </row>
    <row r="257" spans="1:7" ht="216" x14ac:dyDescent="0.25">
      <c r="A257" s="115"/>
      <c r="B257" s="64" t="s">
        <v>1536</v>
      </c>
      <c r="C257" s="65">
        <v>44242</v>
      </c>
      <c r="D257" s="64" t="s">
        <v>97</v>
      </c>
      <c r="E257" s="64" t="s">
        <v>1537</v>
      </c>
      <c r="F257" s="64" t="s">
        <v>1538</v>
      </c>
      <c r="G257" s="64" t="s">
        <v>1539</v>
      </c>
    </row>
    <row r="258" spans="1:7" ht="228" x14ac:dyDescent="0.25">
      <c r="A258" s="115"/>
      <c r="B258" s="64" t="s">
        <v>1540</v>
      </c>
      <c r="C258" s="65">
        <v>44242</v>
      </c>
      <c r="D258" s="64" t="s">
        <v>97</v>
      </c>
      <c r="E258" s="64" t="s">
        <v>1541</v>
      </c>
      <c r="F258" s="64" t="s">
        <v>1538</v>
      </c>
      <c r="G258" s="64" t="s">
        <v>1539</v>
      </c>
    </row>
    <row r="259" spans="1:7" ht="228" x14ac:dyDescent="0.25">
      <c r="A259" s="115"/>
      <c r="B259" s="64" t="s">
        <v>1542</v>
      </c>
      <c r="C259" s="65">
        <v>44242</v>
      </c>
      <c r="D259" s="64" t="s">
        <v>97</v>
      </c>
      <c r="E259" s="64" t="s">
        <v>1543</v>
      </c>
      <c r="F259" s="64" t="s">
        <v>1538</v>
      </c>
      <c r="G259" s="64" t="s">
        <v>1539</v>
      </c>
    </row>
    <row r="260" spans="1:7" ht="228" x14ac:dyDescent="0.25">
      <c r="A260" s="115"/>
      <c r="B260" s="64" t="s">
        <v>1544</v>
      </c>
      <c r="C260" s="65">
        <v>44242</v>
      </c>
      <c r="D260" s="64" t="s">
        <v>97</v>
      </c>
      <c r="E260" s="64" t="s">
        <v>1545</v>
      </c>
      <c r="F260" s="64" t="s">
        <v>1538</v>
      </c>
      <c r="G260" s="64" t="s">
        <v>1539</v>
      </c>
    </row>
    <row r="261" spans="1:7" ht="288" x14ac:dyDescent="0.25">
      <c r="A261" s="115"/>
      <c r="B261" s="64" t="s">
        <v>95</v>
      </c>
      <c r="C261" s="65">
        <v>46237</v>
      </c>
      <c r="D261" s="64" t="s">
        <v>97</v>
      </c>
      <c r="E261" s="64" t="s">
        <v>1546</v>
      </c>
      <c r="F261" s="64" t="s">
        <v>1538</v>
      </c>
      <c r="G261" s="64" t="s">
        <v>1539</v>
      </c>
    </row>
    <row r="262" spans="1:7" ht="60" x14ac:dyDescent="0.25">
      <c r="A262" s="115" t="s">
        <v>1581</v>
      </c>
      <c r="B262" s="64" t="s">
        <v>344</v>
      </c>
      <c r="C262" s="65" t="s">
        <v>346</v>
      </c>
      <c r="D262" s="65">
        <v>46258</v>
      </c>
      <c r="E262" s="64" t="s">
        <v>347</v>
      </c>
      <c r="F262" s="64" t="s">
        <v>57</v>
      </c>
      <c r="G262" s="64" t="s">
        <v>1563</v>
      </c>
    </row>
    <row r="263" spans="1:7" ht="72" x14ac:dyDescent="0.25">
      <c r="A263" s="115"/>
      <c r="B263" s="64" t="s">
        <v>349</v>
      </c>
      <c r="C263" s="65" t="s">
        <v>1564</v>
      </c>
      <c r="D263" s="64"/>
      <c r="E263" s="64" t="s">
        <v>351</v>
      </c>
      <c r="F263" s="64" t="s">
        <v>352</v>
      </c>
      <c r="G263" s="64" t="s">
        <v>1563</v>
      </c>
    </row>
    <row r="264" spans="1:7" ht="180" x14ac:dyDescent="0.25">
      <c r="A264" s="115"/>
      <c r="B264" s="64" t="s">
        <v>1565</v>
      </c>
      <c r="C264" s="64" t="s">
        <v>1566</v>
      </c>
      <c r="D264" s="65">
        <v>46265</v>
      </c>
      <c r="E264" s="64" t="s">
        <v>1567</v>
      </c>
      <c r="F264" s="64" t="s">
        <v>57</v>
      </c>
      <c r="G264" s="64" t="s">
        <v>1568</v>
      </c>
    </row>
    <row r="265" spans="1:7" ht="60" x14ac:dyDescent="0.25">
      <c r="A265" s="115"/>
      <c r="B265" s="64" t="s">
        <v>62</v>
      </c>
      <c r="C265" s="64" t="s">
        <v>1569</v>
      </c>
      <c r="D265" s="65">
        <v>46220</v>
      </c>
      <c r="E265" s="64" t="s">
        <v>1570</v>
      </c>
      <c r="F265" s="64" t="s">
        <v>57</v>
      </c>
      <c r="G265" s="64" t="s">
        <v>1571</v>
      </c>
    </row>
    <row r="266" spans="1:7" ht="48" x14ac:dyDescent="0.25">
      <c r="A266" s="115"/>
      <c r="B266" s="64" t="s">
        <v>362</v>
      </c>
      <c r="C266" s="65" t="s">
        <v>1572</v>
      </c>
      <c r="D266" s="64"/>
      <c r="E266" s="64" t="s">
        <v>2409</v>
      </c>
      <c r="F266" s="64" t="s">
        <v>57</v>
      </c>
      <c r="G266" s="64" t="s">
        <v>1573</v>
      </c>
    </row>
    <row r="267" spans="1:7" ht="60" x14ac:dyDescent="0.25">
      <c r="A267" s="115"/>
      <c r="B267" s="64" t="s">
        <v>1574</v>
      </c>
      <c r="C267" s="64" t="s">
        <v>1575</v>
      </c>
      <c r="D267" s="64" t="s">
        <v>1576</v>
      </c>
      <c r="E267" s="64" t="s">
        <v>1577</v>
      </c>
      <c r="F267" s="64" t="s">
        <v>57</v>
      </c>
      <c r="G267" s="64" t="s">
        <v>1568</v>
      </c>
    </row>
    <row r="268" spans="1:7" ht="36" x14ac:dyDescent="0.25">
      <c r="A268" s="115"/>
      <c r="B268" s="64" t="s">
        <v>516</v>
      </c>
      <c r="C268" s="65">
        <v>39692</v>
      </c>
      <c r="D268" s="65">
        <v>45658</v>
      </c>
      <c r="E268" s="64" t="s">
        <v>1578</v>
      </c>
      <c r="F268" s="64" t="s">
        <v>57</v>
      </c>
      <c r="G268" s="64" t="s">
        <v>1520</v>
      </c>
    </row>
    <row r="269" spans="1:7" ht="48" x14ac:dyDescent="0.25">
      <c r="A269" s="115"/>
      <c r="B269" s="64" t="s">
        <v>1579</v>
      </c>
      <c r="C269" s="65">
        <v>44673</v>
      </c>
      <c r="D269" s="65">
        <v>46266</v>
      </c>
      <c r="E269" s="64" t="s">
        <v>1580</v>
      </c>
      <c r="F269" s="64" t="s">
        <v>57</v>
      </c>
      <c r="G269" s="64" t="s">
        <v>1520</v>
      </c>
    </row>
    <row r="270" spans="1:7" ht="60" x14ac:dyDescent="0.25">
      <c r="A270" s="115" t="s">
        <v>1602</v>
      </c>
      <c r="B270" s="64" t="s">
        <v>344</v>
      </c>
      <c r="C270" s="65">
        <v>40058</v>
      </c>
      <c r="D270" s="65">
        <v>44819</v>
      </c>
      <c r="E270" s="64" t="s">
        <v>347</v>
      </c>
      <c r="F270" s="64" t="s">
        <v>57</v>
      </c>
      <c r="G270" s="64" t="s">
        <v>1590</v>
      </c>
    </row>
    <row r="271" spans="1:7" ht="48" x14ac:dyDescent="0.25">
      <c r="A271" s="115"/>
      <c r="B271" s="64" t="s">
        <v>1517</v>
      </c>
      <c r="C271" s="65">
        <v>42665</v>
      </c>
      <c r="D271" s="65">
        <v>45174</v>
      </c>
      <c r="E271" s="64" t="s">
        <v>1591</v>
      </c>
      <c r="F271" s="64" t="s">
        <v>57</v>
      </c>
      <c r="G271" s="64" t="s">
        <v>1590</v>
      </c>
    </row>
    <row r="272" spans="1:7" ht="60" x14ac:dyDescent="0.25">
      <c r="A272" s="115"/>
      <c r="B272" s="64" t="s">
        <v>1592</v>
      </c>
      <c r="C272" s="65">
        <v>45187</v>
      </c>
      <c r="D272" s="64"/>
      <c r="E272" s="64" t="s">
        <v>1593</v>
      </c>
      <c r="F272" s="64" t="s">
        <v>57</v>
      </c>
      <c r="G272" s="64" t="s">
        <v>1590</v>
      </c>
    </row>
    <row r="273" spans="1:7" ht="60" x14ac:dyDescent="0.25">
      <c r="A273" s="115"/>
      <c r="B273" s="64" t="s">
        <v>1594</v>
      </c>
      <c r="C273" s="65">
        <v>42628</v>
      </c>
      <c r="D273" s="65">
        <v>45534</v>
      </c>
      <c r="E273" s="64" t="s">
        <v>1595</v>
      </c>
      <c r="F273" s="64" t="s">
        <v>57</v>
      </c>
      <c r="G273" s="64" t="s">
        <v>1596</v>
      </c>
    </row>
    <row r="274" spans="1:7" ht="24" x14ac:dyDescent="0.25">
      <c r="A274" s="115"/>
      <c r="B274" s="64" t="s">
        <v>158</v>
      </c>
      <c r="C274" s="65">
        <v>45536</v>
      </c>
      <c r="D274" s="65">
        <v>46266</v>
      </c>
      <c r="E274" s="64" t="s">
        <v>360</v>
      </c>
      <c r="F274" s="64" t="s">
        <v>57</v>
      </c>
      <c r="G274" s="64" t="s">
        <v>1596</v>
      </c>
    </row>
    <row r="275" spans="1:7" ht="24" x14ac:dyDescent="0.25">
      <c r="A275" s="115"/>
      <c r="B275" s="64" t="s">
        <v>1597</v>
      </c>
      <c r="C275" s="65">
        <v>46233</v>
      </c>
      <c r="D275" s="64"/>
      <c r="E275" s="64" t="s">
        <v>1598</v>
      </c>
      <c r="F275" s="64" t="s">
        <v>1599</v>
      </c>
      <c r="G275" s="64" t="s">
        <v>1600</v>
      </c>
    </row>
    <row r="276" spans="1:7" ht="60" x14ac:dyDescent="0.25">
      <c r="A276" s="115"/>
      <c r="B276" s="64" t="s">
        <v>86</v>
      </c>
      <c r="C276" s="69">
        <v>46204</v>
      </c>
      <c r="D276" s="64"/>
      <c r="E276" s="64" t="s">
        <v>1601</v>
      </c>
      <c r="F276" s="64" t="s">
        <v>57</v>
      </c>
      <c r="G276" s="64" t="s">
        <v>1520</v>
      </c>
    </row>
    <row r="277" spans="1:7" ht="60" x14ac:dyDescent="0.25">
      <c r="A277" s="115" t="s">
        <v>1641</v>
      </c>
      <c r="B277" s="64" t="s">
        <v>344</v>
      </c>
      <c r="C277" s="65">
        <v>46266</v>
      </c>
      <c r="D277" s="65">
        <v>46262</v>
      </c>
      <c r="E277" s="64" t="s">
        <v>347</v>
      </c>
      <c r="F277" s="64" t="s">
        <v>57</v>
      </c>
      <c r="G277" s="64" t="s">
        <v>1628</v>
      </c>
    </row>
    <row r="278" spans="1:7" ht="72" x14ac:dyDescent="0.25">
      <c r="A278" s="115"/>
      <c r="B278" s="64" t="s">
        <v>95</v>
      </c>
      <c r="C278" s="65" t="s">
        <v>1629</v>
      </c>
      <c r="D278" s="64"/>
      <c r="E278" s="64" t="s">
        <v>351</v>
      </c>
      <c r="F278" s="64" t="s">
        <v>352</v>
      </c>
      <c r="G278" s="64" t="s">
        <v>1630</v>
      </c>
    </row>
    <row r="279" spans="1:7" ht="72" x14ac:dyDescent="0.25">
      <c r="A279" s="115"/>
      <c r="B279" s="64" t="s">
        <v>2410</v>
      </c>
      <c r="C279" s="64" t="s">
        <v>1631</v>
      </c>
      <c r="D279" s="65">
        <v>46262</v>
      </c>
      <c r="E279" s="64" t="s">
        <v>1632</v>
      </c>
      <c r="F279" s="64" t="s">
        <v>57</v>
      </c>
      <c r="G279" s="64" t="s">
        <v>1520</v>
      </c>
    </row>
    <row r="280" spans="1:7" ht="24" x14ac:dyDescent="0.25">
      <c r="A280" s="115"/>
      <c r="B280" s="64" t="s">
        <v>1633</v>
      </c>
      <c r="C280" s="65">
        <v>45516</v>
      </c>
      <c r="D280" s="65">
        <v>46266</v>
      </c>
      <c r="E280" s="64" t="s">
        <v>360</v>
      </c>
      <c r="F280" s="64" t="s">
        <v>57</v>
      </c>
      <c r="G280" s="64" t="s">
        <v>1634</v>
      </c>
    </row>
    <row r="281" spans="1:7" ht="36" x14ac:dyDescent="0.25">
      <c r="A281" s="115"/>
      <c r="B281" s="64" t="s">
        <v>1635</v>
      </c>
      <c r="C281" s="65">
        <v>39799</v>
      </c>
      <c r="D281" s="65">
        <v>43467</v>
      </c>
      <c r="E281" s="64" t="s">
        <v>1636</v>
      </c>
      <c r="F281" s="64" t="s">
        <v>57</v>
      </c>
      <c r="G281" s="64" t="s">
        <v>170</v>
      </c>
    </row>
    <row r="282" spans="1:7" ht="48" x14ac:dyDescent="0.25">
      <c r="A282" s="115"/>
      <c r="B282" s="64" t="s">
        <v>1637</v>
      </c>
      <c r="C282" s="65">
        <v>44671</v>
      </c>
      <c r="D282" s="65">
        <v>46260</v>
      </c>
      <c r="E282" s="64" t="s">
        <v>1638</v>
      </c>
      <c r="F282" s="64" t="s">
        <v>57</v>
      </c>
      <c r="G282" s="64" t="s">
        <v>1639</v>
      </c>
    </row>
    <row r="283" spans="1:7" ht="60" x14ac:dyDescent="0.25">
      <c r="A283" s="115"/>
      <c r="B283" s="64" t="s">
        <v>867</v>
      </c>
      <c r="C283" s="65">
        <v>44198</v>
      </c>
      <c r="D283" s="65">
        <v>45659</v>
      </c>
      <c r="E283" s="64" t="s">
        <v>1640</v>
      </c>
      <c r="F283" s="64" t="s">
        <v>57</v>
      </c>
      <c r="G283" s="64" t="s">
        <v>1520</v>
      </c>
    </row>
    <row r="284" spans="1:7" ht="60" x14ac:dyDescent="0.25">
      <c r="A284" s="115" t="s">
        <v>1667</v>
      </c>
      <c r="B284" s="64" t="s">
        <v>1650</v>
      </c>
      <c r="C284" s="70">
        <v>43614</v>
      </c>
      <c r="D284" s="72">
        <v>45244</v>
      </c>
      <c r="E284" s="64"/>
      <c r="F284" s="64" t="s">
        <v>139</v>
      </c>
      <c r="G284" s="64" t="s">
        <v>1651</v>
      </c>
    </row>
    <row r="285" spans="1:7" ht="36" x14ac:dyDescent="0.25">
      <c r="A285" s="115"/>
      <c r="B285" s="64" t="s">
        <v>1652</v>
      </c>
      <c r="C285" s="66" t="s">
        <v>1653</v>
      </c>
      <c r="D285" s="66" t="s">
        <v>1654</v>
      </c>
      <c r="E285" s="64" t="s">
        <v>1655</v>
      </c>
      <c r="F285" s="64" t="s">
        <v>139</v>
      </c>
      <c r="G285" s="64" t="s">
        <v>1656</v>
      </c>
    </row>
    <row r="286" spans="1:7" ht="36" x14ac:dyDescent="0.25">
      <c r="A286" s="115"/>
      <c r="B286" s="64" t="s">
        <v>1657</v>
      </c>
      <c r="C286" s="65">
        <v>45392</v>
      </c>
      <c r="D286" s="65">
        <v>45698</v>
      </c>
      <c r="E286" s="64" t="s">
        <v>1658</v>
      </c>
      <c r="F286" s="64" t="s">
        <v>138</v>
      </c>
      <c r="G286" s="64" t="s">
        <v>1659</v>
      </c>
    </row>
    <row r="287" spans="1:7" ht="60" x14ac:dyDescent="0.25">
      <c r="A287" s="115"/>
      <c r="B287" s="64" t="s">
        <v>1660</v>
      </c>
      <c r="C287" s="65">
        <v>40543</v>
      </c>
      <c r="D287" s="65">
        <v>46202</v>
      </c>
      <c r="E287" s="64" t="s">
        <v>1661</v>
      </c>
      <c r="F287" s="64" t="s">
        <v>139</v>
      </c>
      <c r="G287" s="64" t="s">
        <v>1651</v>
      </c>
    </row>
    <row r="288" spans="1:7" ht="72" x14ac:dyDescent="0.25">
      <c r="A288" s="115"/>
      <c r="B288" s="67" t="s">
        <v>1662</v>
      </c>
      <c r="C288" s="65">
        <v>45698</v>
      </c>
      <c r="D288" s="64"/>
      <c r="E288" s="64"/>
      <c r="F288" s="64" t="s">
        <v>139</v>
      </c>
      <c r="G288" s="64" t="s">
        <v>1651</v>
      </c>
    </row>
    <row r="289" spans="1:7" ht="180" x14ac:dyDescent="0.25">
      <c r="A289" s="115" t="s">
        <v>1706</v>
      </c>
      <c r="B289" s="64" t="s">
        <v>1686</v>
      </c>
      <c r="C289" s="65">
        <v>42614</v>
      </c>
      <c r="D289" s="64" t="s">
        <v>1687</v>
      </c>
      <c r="E289" s="64" t="s">
        <v>1688</v>
      </c>
      <c r="F289" s="64" t="s">
        <v>1689</v>
      </c>
      <c r="G289" s="64" t="s">
        <v>1690</v>
      </c>
    </row>
    <row r="290" spans="1:7" ht="156" x14ac:dyDescent="0.25">
      <c r="A290" s="115"/>
      <c r="B290" s="64" t="s">
        <v>1691</v>
      </c>
      <c r="C290" s="65">
        <v>42614</v>
      </c>
      <c r="D290" s="65">
        <v>46262</v>
      </c>
      <c r="E290" s="64" t="s">
        <v>1692</v>
      </c>
      <c r="F290" s="64" t="s">
        <v>1693</v>
      </c>
      <c r="G290" s="64" t="s">
        <v>1694</v>
      </c>
    </row>
    <row r="291" spans="1:7" ht="156" x14ac:dyDescent="0.25">
      <c r="A291" s="115"/>
      <c r="B291" s="64" t="s">
        <v>1695</v>
      </c>
      <c r="C291" s="65">
        <v>42614</v>
      </c>
      <c r="D291" s="65">
        <v>46266</v>
      </c>
      <c r="E291" s="64" t="s">
        <v>1696</v>
      </c>
      <c r="F291" s="64"/>
      <c r="G291" s="64" t="s">
        <v>1697</v>
      </c>
    </row>
    <row r="292" spans="1:7" ht="132" x14ac:dyDescent="0.25">
      <c r="A292" s="115"/>
      <c r="B292" s="64" t="s">
        <v>1698</v>
      </c>
      <c r="C292" s="69">
        <v>46204</v>
      </c>
      <c r="D292" s="69">
        <v>45658</v>
      </c>
      <c r="E292" s="64" t="s">
        <v>1699</v>
      </c>
      <c r="F292" s="64" t="s">
        <v>1700</v>
      </c>
      <c r="G292" s="64" t="s">
        <v>1701</v>
      </c>
    </row>
    <row r="293" spans="1:7" ht="168" x14ac:dyDescent="0.25">
      <c r="A293" s="115"/>
      <c r="B293" s="64" t="s">
        <v>1702</v>
      </c>
      <c r="C293" s="65">
        <v>42614</v>
      </c>
      <c r="D293" s="65">
        <v>43606</v>
      </c>
      <c r="E293" s="64" t="s">
        <v>1703</v>
      </c>
      <c r="F293" s="64" t="s">
        <v>1704</v>
      </c>
      <c r="G293" s="64" t="s">
        <v>1705</v>
      </c>
    </row>
    <row r="294" spans="1:7" ht="396" x14ac:dyDescent="0.25">
      <c r="A294" s="115" t="s">
        <v>1740</v>
      </c>
      <c r="B294" s="64" t="s">
        <v>344</v>
      </c>
      <c r="C294" s="65">
        <v>44816</v>
      </c>
      <c r="D294" s="65">
        <v>45824</v>
      </c>
      <c r="E294" s="64" t="s">
        <v>1732</v>
      </c>
      <c r="F294" s="64" t="s">
        <v>57</v>
      </c>
      <c r="G294" s="64" t="s">
        <v>170</v>
      </c>
    </row>
    <row r="295" spans="1:7" ht="192" x14ac:dyDescent="0.25">
      <c r="A295" s="115"/>
      <c r="B295" s="64" t="s">
        <v>1733</v>
      </c>
      <c r="C295" s="65">
        <v>45575</v>
      </c>
      <c r="D295" s="64"/>
      <c r="E295" s="64" t="s">
        <v>1734</v>
      </c>
      <c r="F295" s="64" t="s">
        <v>57</v>
      </c>
      <c r="G295" s="64" t="s">
        <v>170</v>
      </c>
    </row>
    <row r="296" spans="1:7" ht="48" x14ac:dyDescent="0.25">
      <c r="A296" s="115"/>
      <c r="B296" s="64" t="s">
        <v>1735</v>
      </c>
      <c r="C296" s="65"/>
      <c r="D296" s="65">
        <v>45901</v>
      </c>
      <c r="E296" s="64" t="s">
        <v>2411</v>
      </c>
      <c r="F296" s="64" t="s">
        <v>69</v>
      </c>
      <c r="G296" s="64" t="s">
        <v>1736</v>
      </c>
    </row>
    <row r="297" spans="1:7" ht="24" x14ac:dyDescent="0.25">
      <c r="A297" s="115"/>
      <c r="B297" s="64" t="s">
        <v>62</v>
      </c>
      <c r="C297" s="65">
        <v>45345</v>
      </c>
      <c r="D297" s="65">
        <v>46266</v>
      </c>
      <c r="E297" s="64" t="s">
        <v>1737</v>
      </c>
      <c r="F297" s="64" t="s">
        <v>57</v>
      </c>
      <c r="G297" s="64" t="s">
        <v>1738</v>
      </c>
    </row>
    <row r="298" spans="1:7" ht="36" x14ac:dyDescent="0.25">
      <c r="A298" s="115"/>
      <c r="B298" s="64" t="s">
        <v>349</v>
      </c>
      <c r="C298" s="65">
        <v>46266</v>
      </c>
      <c r="D298" s="65">
        <v>46266</v>
      </c>
      <c r="E298" s="64" t="s">
        <v>1739</v>
      </c>
      <c r="F298" s="64" t="s">
        <v>69</v>
      </c>
      <c r="G298" s="64" t="s">
        <v>1736</v>
      </c>
    </row>
    <row r="299" spans="1:7" ht="36" x14ac:dyDescent="0.25">
      <c r="A299" s="115" t="s">
        <v>1765</v>
      </c>
      <c r="B299" s="73" t="s">
        <v>227</v>
      </c>
      <c r="C299" s="74">
        <v>43069</v>
      </c>
      <c r="D299" s="74">
        <v>45912</v>
      </c>
      <c r="E299" s="73" t="s">
        <v>1758</v>
      </c>
      <c r="F299" s="73" t="s">
        <v>57</v>
      </c>
      <c r="G299" s="73" t="s">
        <v>229</v>
      </c>
    </row>
    <row r="300" spans="1:7" ht="36" x14ac:dyDescent="0.25">
      <c r="A300" s="115"/>
      <c r="B300" s="73" t="s">
        <v>1759</v>
      </c>
      <c r="C300" s="74">
        <v>44071</v>
      </c>
      <c r="D300" s="73" t="s">
        <v>97</v>
      </c>
      <c r="E300" s="73" t="s">
        <v>1760</v>
      </c>
      <c r="F300" s="73" t="s">
        <v>57</v>
      </c>
      <c r="G300" s="73" t="s">
        <v>122</v>
      </c>
    </row>
    <row r="301" spans="1:7" ht="24" x14ac:dyDescent="0.25">
      <c r="A301" s="115"/>
      <c r="B301" s="73" t="s">
        <v>1761</v>
      </c>
      <c r="C301" s="75">
        <v>46082</v>
      </c>
      <c r="D301" s="73" t="s">
        <v>97</v>
      </c>
      <c r="E301" s="73" t="s">
        <v>1762</v>
      </c>
      <c r="F301" s="73" t="s">
        <v>1763</v>
      </c>
      <c r="G301" s="73" t="s">
        <v>94</v>
      </c>
    </row>
    <row r="302" spans="1:7" ht="24" x14ac:dyDescent="0.25">
      <c r="A302" s="115"/>
      <c r="B302" s="73" t="s">
        <v>1764</v>
      </c>
      <c r="C302" s="75">
        <v>45292</v>
      </c>
      <c r="D302" s="75">
        <v>46023</v>
      </c>
      <c r="E302" s="73" t="s">
        <v>1762</v>
      </c>
      <c r="F302" s="73" t="s">
        <v>1763</v>
      </c>
      <c r="G302" s="73" t="s">
        <v>94</v>
      </c>
    </row>
    <row r="303" spans="1:7" ht="48" x14ac:dyDescent="0.25">
      <c r="A303" s="115" t="s">
        <v>1797</v>
      </c>
      <c r="B303" s="64" t="s">
        <v>1785</v>
      </c>
      <c r="C303" s="76">
        <v>46239</v>
      </c>
      <c r="D303" s="64" t="s">
        <v>97</v>
      </c>
      <c r="E303" s="77" t="s">
        <v>1786</v>
      </c>
      <c r="F303" s="64" t="s">
        <v>69</v>
      </c>
      <c r="G303" s="64" t="s">
        <v>1787</v>
      </c>
    </row>
    <row r="304" spans="1:7" ht="24" x14ac:dyDescent="0.25">
      <c r="A304" s="115"/>
      <c r="B304" s="64" t="s">
        <v>1788</v>
      </c>
      <c r="C304" s="78">
        <v>42714</v>
      </c>
      <c r="D304" s="79">
        <v>45901</v>
      </c>
      <c r="E304" s="77" t="s">
        <v>1789</v>
      </c>
      <c r="F304" s="64" t="s">
        <v>69</v>
      </c>
      <c r="G304" s="64" t="s">
        <v>1790</v>
      </c>
    </row>
    <row r="305" spans="1:7" ht="132" x14ac:dyDescent="0.25">
      <c r="A305" s="115"/>
      <c r="B305" s="64" t="s">
        <v>1791</v>
      </c>
      <c r="C305" s="76">
        <v>46265</v>
      </c>
      <c r="D305" s="76">
        <v>46276</v>
      </c>
      <c r="E305" s="64" t="s">
        <v>1792</v>
      </c>
      <c r="F305" s="64" t="s">
        <v>57</v>
      </c>
      <c r="G305" s="64" t="s">
        <v>1793</v>
      </c>
    </row>
    <row r="306" spans="1:7" ht="108" x14ac:dyDescent="0.25">
      <c r="A306" s="115"/>
      <c r="B306" s="64" t="s">
        <v>1794</v>
      </c>
      <c r="C306" s="76">
        <v>45533</v>
      </c>
      <c r="D306" s="76">
        <v>46199</v>
      </c>
      <c r="E306" s="64" t="s">
        <v>1795</v>
      </c>
      <c r="F306" s="64" t="s">
        <v>57</v>
      </c>
      <c r="G306" s="64" t="s">
        <v>1796</v>
      </c>
    </row>
    <row r="307" spans="1:7" ht="24" x14ac:dyDescent="0.25">
      <c r="A307" s="115" t="s">
        <v>1825</v>
      </c>
      <c r="B307" s="64" t="s">
        <v>62</v>
      </c>
      <c r="C307" s="64" t="s">
        <v>1816</v>
      </c>
      <c r="D307" s="64" t="s">
        <v>1817</v>
      </c>
      <c r="E307" s="64" t="s">
        <v>1818</v>
      </c>
      <c r="F307" s="64" t="s">
        <v>57</v>
      </c>
      <c r="G307" s="64" t="s">
        <v>1819</v>
      </c>
    </row>
    <row r="308" spans="1:7" ht="24" x14ac:dyDescent="0.25">
      <c r="A308" s="115"/>
      <c r="B308" s="64" t="s">
        <v>1095</v>
      </c>
      <c r="C308" s="64" t="s">
        <v>1820</v>
      </c>
      <c r="D308" s="64" t="s">
        <v>97</v>
      </c>
      <c r="E308" s="64" t="s">
        <v>1821</v>
      </c>
      <c r="F308" s="64" t="s">
        <v>57</v>
      </c>
      <c r="G308" s="64" t="s">
        <v>1822</v>
      </c>
    </row>
    <row r="309" spans="1:7" ht="36" x14ac:dyDescent="0.25">
      <c r="A309" s="115"/>
      <c r="B309" s="64" t="s">
        <v>95</v>
      </c>
      <c r="C309" s="64" t="s">
        <v>1823</v>
      </c>
      <c r="D309" s="64"/>
      <c r="E309" s="64" t="s">
        <v>1821</v>
      </c>
      <c r="F309" s="64" t="s">
        <v>69</v>
      </c>
      <c r="G309" s="64" t="s">
        <v>1824</v>
      </c>
    </row>
    <row r="310" spans="1:7" ht="60" x14ac:dyDescent="0.25">
      <c r="A310" s="115" t="s">
        <v>1860</v>
      </c>
      <c r="B310" s="64" t="s">
        <v>344</v>
      </c>
      <c r="C310" s="65">
        <v>45897</v>
      </c>
      <c r="D310" s="64"/>
      <c r="E310" s="64" t="s">
        <v>347</v>
      </c>
      <c r="F310" s="64" t="s">
        <v>57</v>
      </c>
      <c r="G310" s="64" t="s">
        <v>348</v>
      </c>
    </row>
    <row r="311" spans="1:7" ht="72" x14ac:dyDescent="0.25">
      <c r="A311" s="115"/>
      <c r="B311" s="64" t="s">
        <v>349</v>
      </c>
      <c r="C311" s="65">
        <v>46260</v>
      </c>
      <c r="D311" s="64"/>
      <c r="E311" s="64" t="s">
        <v>351</v>
      </c>
      <c r="F311" s="64" t="s">
        <v>352</v>
      </c>
      <c r="G311" s="64"/>
    </row>
    <row r="312" spans="1:7" ht="60" x14ac:dyDescent="0.25">
      <c r="A312" s="115"/>
      <c r="B312" s="64" t="s">
        <v>2412</v>
      </c>
      <c r="C312" s="65">
        <v>45166</v>
      </c>
      <c r="D312" s="64"/>
      <c r="E312" s="64" t="s">
        <v>1852</v>
      </c>
      <c r="F312" s="64"/>
      <c r="G312" s="64"/>
    </row>
    <row r="313" spans="1:7" ht="24" x14ac:dyDescent="0.25">
      <c r="A313" s="115"/>
      <c r="B313" s="64" t="s">
        <v>62</v>
      </c>
      <c r="C313" s="65">
        <v>45336</v>
      </c>
      <c r="D313" s="64"/>
      <c r="E313" s="64" t="s">
        <v>360</v>
      </c>
      <c r="F313" s="64"/>
      <c r="G313" s="64"/>
    </row>
    <row r="314" spans="1:7" ht="108" x14ac:dyDescent="0.25">
      <c r="A314" s="115"/>
      <c r="B314" s="64" t="s">
        <v>362</v>
      </c>
      <c r="C314" s="65">
        <v>47088</v>
      </c>
      <c r="D314" s="64"/>
      <c r="E314" s="64" t="s">
        <v>1853</v>
      </c>
      <c r="F314" s="64"/>
      <c r="G314" s="64"/>
    </row>
    <row r="315" spans="1:7" ht="84" x14ac:dyDescent="0.25">
      <c r="A315" s="115" t="s">
        <v>1891</v>
      </c>
      <c r="B315" s="64" t="s">
        <v>1874</v>
      </c>
      <c r="C315" s="65">
        <v>44805</v>
      </c>
      <c r="D315" s="65">
        <v>46266</v>
      </c>
      <c r="E315" s="64" t="s">
        <v>1875</v>
      </c>
      <c r="F315" s="64" t="s">
        <v>161</v>
      </c>
      <c r="G315" s="64" t="s">
        <v>1876</v>
      </c>
    </row>
    <row r="316" spans="1:7" ht="72" x14ac:dyDescent="0.25">
      <c r="A316" s="115"/>
      <c r="B316" s="64" t="s">
        <v>62</v>
      </c>
      <c r="C316" s="65">
        <v>45351</v>
      </c>
      <c r="D316" s="65">
        <v>46195</v>
      </c>
      <c r="E316" s="64" t="s">
        <v>1877</v>
      </c>
      <c r="F316" s="64" t="s">
        <v>161</v>
      </c>
      <c r="G316" s="64" t="s">
        <v>1878</v>
      </c>
    </row>
    <row r="317" spans="1:7" ht="60" x14ac:dyDescent="0.25">
      <c r="A317" s="115"/>
      <c r="B317" s="64" t="s">
        <v>1440</v>
      </c>
      <c r="C317" s="69">
        <v>46054</v>
      </c>
      <c r="D317" s="64"/>
      <c r="E317" s="64" t="s">
        <v>1879</v>
      </c>
      <c r="F317" s="64" t="s">
        <v>151</v>
      </c>
      <c r="G317" s="64" t="s">
        <v>1880</v>
      </c>
    </row>
    <row r="318" spans="1:7" ht="72" x14ac:dyDescent="0.25">
      <c r="A318" s="115"/>
      <c r="B318" s="64" t="s">
        <v>95</v>
      </c>
      <c r="C318" s="65">
        <v>46266</v>
      </c>
      <c r="D318" s="64"/>
      <c r="E318" s="64" t="s">
        <v>1881</v>
      </c>
      <c r="F318" s="64" t="s">
        <v>151</v>
      </c>
      <c r="G318" s="64" t="s">
        <v>1882</v>
      </c>
    </row>
    <row r="319" spans="1:7" ht="72" x14ac:dyDescent="0.25">
      <c r="A319" s="115"/>
      <c r="B319" s="64" t="s">
        <v>1517</v>
      </c>
      <c r="C319" s="65">
        <v>45170</v>
      </c>
      <c r="D319" s="64"/>
      <c r="E319" s="64" t="s">
        <v>1883</v>
      </c>
      <c r="F319" s="64" t="s">
        <v>151</v>
      </c>
      <c r="G319" s="64" t="s">
        <v>1884</v>
      </c>
    </row>
    <row r="320" spans="1:7" ht="96" x14ac:dyDescent="0.25">
      <c r="A320" s="115"/>
      <c r="B320" s="64" t="s">
        <v>1885</v>
      </c>
      <c r="C320" s="65">
        <v>46105</v>
      </c>
      <c r="D320" s="64"/>
      <c r="E320" s="64" t="s">
        <v>1886</v>
      </c>
      <c r="F320" s="64" t="s">
        <v>151</v>
      </c>
      <c r="G320" s="64" t="s">
        <v>1884</v>
      </c>
    </row>
    <row r="321" spans="1:7" ht="108" x14ac:dyDescent="0.25">
      <c r="A321" s="115"/>
      <c r="B321" s="64" t="s">
        <v>1887</v>
      </c>
      <c r="C321" s="64" t="s">
        <v>1888</v>
      </c>
      <c r="D321" s="64"/>
      <c r="E321" s="64" t="s">
        <v>1889</v>
      </c>
      <c r="F321" s="64" t="s">
        <v>151</v>
      </c>
      <c r="G321" s="64" t="s">
        <v>1890</v>
      </c>
    </row>
    <row r="322" spans="1:7" ht="36" x14ac:dyDescent="0.25">
      <c r="A322" s="115" t="s">
        <v>1958</v>
      </c>
      <c r="B322" s="64" t="s">
        <v>1912</v>
      </c>
      <c r="C322" s="64" t="s">
        <v>182</v>
      </c>
      <c r="D322" s="64" t="s">
        <v>182</v>
      </c>
      <c r="E322" s="64" t="s">
        <v>1913</v>
      </c>
      <c r="F322" s="64" t="s">
        <v>69</v>
      </c>
      <c r="G322" s="64" t="s">
        <v>1264</v>
      </c>
    </row>
    <row r="323" spans="1:7" ht="36" x14ac:dyDescent="0.25">
      <c r="A323" s="115"/>
      <c r="B323" s="64" t="s">
        <v>1914</v>
      </c>
      <c r="C323" s="64" t="s">
        <v>182</v>
      </c>
      <c r="D323" s="64" t="s">
        <v>104</v>
      </c>
      <c r="E323" s="64"/>
      <c r="F323" s="64" t="s">
        <v>69</v>
      </c>
      <c r="G323" s="64" t="s">
        <v>1264</v>
      </c>
    </row>
    <row r="324" spans="1:7" ht="48" x14ac:dyDescent="0.25">
      <c r="A324" s="115"/>
      <c r="B324" s="64" t="s">
        <v>1915</v>
      </c>
      <c r="C324" s="76">
        <v>45460</v>
      </c>
      <c r="D324" s="76">
        <v>46266</v>
      </c>
      <c r="E324" s="64" t="s">
        <v>1916</v>
      </c>
      <c r="F324" s="64" t="s">
        <v>57</v>
      </c>
      <c r="G324" s="64" t="s">
        <v>1917</v>
      </c>
    </row>
    <row r="325" spans="1:7" ht="72" x14ac:dyDescent="0.25">
      <c r="A325" s="115"/>
      <c r="B325" s="64" t="s">
        <v>1918</v>
      </c>
      <c r="C325" s="76">
        <v>44440</v>
      </c>
      <c r="D325" s="76">
        <v>45928</v>
      </c>
      <c r="E325" s="64" t="s">
        <v>1919</v>
      </c>
      <c r="F325" s="64" t="s">
        <v>57</v>
      </c>
      <c r="G325" s="64" t="s">
        <v>1920</v>
      </c>
    </row>
    <row r="326" spans="1:7" ht="24" x14ac:dyDescent="0.25">
      <c r="A326" s="115"/>
      <c r="B326" s="64" t="s">
        <v>1921</v>
      </c>
      <c r="C326" s="64"/>
      <c r="D326" s="76">
        <v>46296</v>
      </c>
      <c r="E326" s="64" t="s">
        <v>1922</v>
      </c>
      <c r="F326" s="64" t="s">
        <v>69</v>
      </c>
      <c r="G326" s="64" t="s">
        <v>1923</v>
      </c>
    </row>
    <row r="327" spans="1:7" ht="84" x14ac:dyDescent="0.25">
      <c r="A327" s="115"/>
      <c r="B327" s="64" t="s">
        <v>1924</v>
      </c>
      <c r="C327" s="64"/>
      <c r="D327" s="64" t="s">
        <v>1866</v>
      </c>
      <c r="E327" s="64"/>
      <c r="F327" s="64" t="s">
        <v>69</v>
      </c>
      <c r="G327" s="64" t="s">
        <v>1264</v>
      </c>
    </row>
    <row r="328" spans="1:7" ht="84" x14ac:dyDescent="0.25">
      <c r="A328" s="115"/>
      <c r="B328" s="64" t="s">
        <v>1925</v>
      </c>
      <c r="C328" s="76">
        <v>44440</v>
      </c>
      <c r="D328" s="64" t="s">
        <v>1926</v>
      </c>
      <c r="E328" s="64" t="s">
        <v>1927</v>
      </c>
      <c r="F328" s="64" t="s">
        <v>69</v>
      </c>
      <c r="G328" s="64" t="s">
        <v>1928</v>
      </c>
    </row>
    <row r="329" spans="1:7" ht="72" x14ac:dyDescent="0.25">
      <c r="A329" s="115"/>
      <c r="B329" s="64" t="s">
        <v>1929</v>
      </c>
      <c r="C329" s="76">
        <v>44440</v>
      </c>
      <c r="D329" s="76">
        <v>45170</v>
      </c>
      <c r="E329" s="64"/>
      <c r="F329" s="64" t="s">
        <v>69</v>
      </c>
      <c r="G329" s="64" t="s">
        <v>1920</v>
      </c>
    </row>
    <row r="330" spans="1:7" ht="60" x14ac:dyDescent="0.25">
      <c r="A330" s="115"/>
      <c r="B330" s="64" t="s">
        <v>1930</v>
      </c>
      <c r="C330" s="76">
        <v>44440</v>
      </c>
      <c r="D330" s="64"/>
      <c r="E330" s="64"/>
      <c r="F330" s="64" t="s">
        <v>57</v>
      </c>
      <c r="G330" s="64" t="s">
        <v>1931</v>
      </c>
    </row>
    <row r="331" spans="1:7" ht="24" x14ac:dyDescent="0.25">
      <c r="A331" s="115"/>
      <c r="B331" s="64" t="s">
        <v>1932</v>
      </c>
      <c r="C331" s="76">
        <v>44440</v>
      </c>
      <c r="D331" s="64"/>
      <c r="E331" s="64"/>
      <c r="F331" s="64" t="s">
        <v>57</v>
      </c>
      <c r="G331" s="64" t="s">
        <v>1933</v>
      </c>
    </row>
    <row r="332" spans="1:7" ht="48" x14ac:dyDescent="0.25">
      <c r="A332" s="115"/>
      <c r="B332" s="64" t="s">
        <v>1934</v>
      </c>
      <c r="C332" s="76">
        <v>44440</v>
      </c>
      <c r="D332" s="76">
        <v>45835</v>
      </c>
      <c r="E332" s="64"/>
      <c r="F332" s="64" t="s">
        <v>57</v>
      </c>
      <c r="G332" s="64" t="s">
        <v>1935</v>
      </c>
    </row>
    <row r="333" spans="1:7" ht="24" x14ac:dyDescent="0.25">
      <c r="A333" s="115"/>
      <c r="B333" s="64" t="s">
        <v>1936</v>
      </c>
      <c r="C333" s="64" t="s">
        <v>1937</v>
      </c>
      <c r="D333" s="76">
        <v>46273</v>
      </c>
      <c r="E333" s="64"/>
      <c r="F333" s="64" t="s">
        <v>69</v>
      </c>
      <c r="G333" s="64" t="s">
        <v>1938</v>
      </c>
    </row>
    <row r="334" spans="1:7" ht="72" x14ac:dyDescent="0.25">
      <c r="A334" s="115"/>
      <c r="B334" s="64" t="s">
        <v>1939</v>
      </c>
      <c r="C334" s="64" t="s">
        <v>1937</v>
      </c>
      <c r="D334" s="76">
        <v>46266</v>
      </c>
      <c r="E334" s="64"/>
      <c r="F334" s="64" t="s">
        <v>69</v>
      </c>
      <c r="G334" s="64" t="s">
        <v>1264</v>
      </c>
    </row>
    <row r="335" spans="1:7" ht="36" x14ac:dyDescent="0.25">
      <c r="A335" s="115"/>
      <c r="B335" s="64" t="s">
        <v>1940</v>
      </c>
      <c r="C335" s="76">
        <v>45017</v>
      </c>
      <c r="D335" s="76">
        <v>46198</v>
      </c>
      <c r="E335" s="64" t="s">
        <v>1941</v>
      </c>
      <c r="F335" s="64" t="s">
        <v>69</v>
      </c>
      <c r="G335" s="64" t="s">
        <v>1264</v>
      </c>
    </row>
    <row r="336" spans="1:7" ht="84" x14ac:dyDescent="0.25">
      <c r="A336" s="115"/>
      <c r="B336" s="64" t="s">
        <v>1942</v>
      </c>
      <c r="C336" s="64" t="s">
        <v>1937</v>
      </c>
      <c r="D336" s="64" t="s">
        <v>1943</v>
      </c>
      <c r="E336" s="64" t="s">
        <v>1944</v>
      </c>
      <c r="F336" s="64" t="s">
        <v>57</v>
      </c>
      <c r="G336" s="64" t="s">
        <v>1945</v>
      </c>
    </row>
    <row r="337" spans="1:7" ht="36" x14ac:dyDescent="0.25">
      <c r="A337" s="115"/>
      <c r="B337" s="64" t="s">
        <v>1946</v>
      </c>
      <c r="C337" s="64" t="s">
        <v>1947</v>
      </c>
      <c r="D337" s="76">
        <v>46280</v>
      </c>
      <c r="E337" s="64" t="s">
        <v>1948</v>
      </c>
      <c r="F337" s="64" t="s">
        <v>69</v>
      </c>
      <c r="G337" s="64" t="s">
        <v>1736</v>
      </c>
    </row>
    <row r="338" spans="1:7" ht="96" x14ac:dyDescent="0.25">
      <c r="A338" s="115"/>
      <c r="B338" s="64" t="s">
        <v>1949</v>
      </c>
      <c r="C338" s="78">
        <v>45639</v>
      </c>
      <c r="D338" s="76">
        <v>46036</v>
      </c>
      <c r="E338" s="64"/>
      <c r="F338" s="64" t="s">
        <v>69</v>
      </c>
      <c r="G338" s="64" t="s">
        <v>1950</v>
      </c>
    </row>
    <row r="339" spans="1:7" ht="48" x14ac:dyDescent="0.25">
      <c r="A339" s="115"/>
      <c r="B339" s="64" t="s">
        <v>1951</v>
      </c>
      <c r="C339" s="76">
        <v>46147</v>
      </c>
      <c r="D339" s="64"/>
      <c r="E339" s="64"/>
      <c r="F339" s="64" t="s">
        <v>69</v>
      </c>
      <c r="G339" s="64" t="s">
        <v>1950</v>
      </c>
    </row>
    <row r="340" spans="1:7" ht="48" x14ac:dyDescent="0.25">
      <c r="A340" s="115"/>
      <c r="B340" s="64" t="s">
        <v>1952</v>
      </c>
      <c r="C340" s="76">
        <v>46162</v>
      </c>
      <c r="D340" s="64"/>
      <c r="E340" s="64"/>
      <c r="F340" s="64" t="s">
        <v>57</v>
      </c>
      <c r="G340" s="64" t="s">
        <v>1264</v>
      </c>
    </row>
    <row r="341" spans="1:7" ht="72" x14ac:dyDescent="0.25">
      <c r="A341" s="115"/>
      <c r="B341" s="64" t="s">
        <v>1953</v>
      </c>
      <c r="C341" s="76">
        <v>45569</v>
      </c>
      <c r="D341" s="64"/>
      <c r="E341" s="64" t="s">
        <v>1954</v>
      </c>
      <c r="F341" s="64" t="s">
        <v>57</v>
      </c>
      <c r="G341" s="64" t="s">
        <v>1264</v>
      </c>
    </row>
    <row r="342" spans="1:7" ht="24" x14ac:dyDescent="0.25">
      <c r="A342" s="115"/>
      <c r="B342" s="64" t="s">
        <v>1955</v>
      </c>
      <c r="C342" s="64" t="s">
        <v>1947</v>
      </c>
      <c r="D342" s="64" t="s">
        <v>104</v>
      </c>
      <c r="E342" s="64"/>
      <c r="F342" s="64" t="s">
        <v>69</v>
      </c>
      <c r="G342" s="64" t="s">
        <v>1956</v>
      </c>
    </row>
    <row r="343" spans="1:7" ht="24" x14ac:dyDescent="0.25">
      <c r="A343" s="115"/>
      <c r="B343" s="64" t="s">
        <v>1957</v>
      </c>
      <c r="C343" s="64"/>
      <c r="D343" s="64" t="s">
        <v>104</v>
      </c>
      <c r="E343" s="64"/>
      <c r="F343" s="64" t="s">
        <v>69</v>
      </c>
      <c r="G343" s="64" t="s">
        <v>1956</v>
      </c>
    </row>
    <row r="344" spans="1:7" ht="252" x14ac:dyDescent="0.25">
      <c r="A344" s="115" t="s">
        <v>1999</v>
      </c>
      <c r="B344" s="64" t="s">
        <v>1981</v>
      </c>
      <c r="C344" s="65">
        <v>43787</v>
      </c>
      <c r="D344" s="64"/>
      <c r="E344" s="64" t="s">
        <v>1982</v>
      </c>
      <c r="F344" s="64" t="s">
        <v>161</v>
      </c>
      <c r="G344" s="64" t="s">
        <v>1983</v>
      </c>
    </row>
    <row r="345" spans="1:7" ht="48" x14ac:dyDescent="0.25">
      <c r="A345" s="115"/>
      <c r="B345" s="64" t="s">
        <v>1984</v>
      </c>
      <c r="C345" s="65">
        <v>43739</v>
      </c>
      <c r="D345" s="64"/>
      <c r="E345" s="64" t="s">
        <v>1985</v>
      </c>
      <c r="F345" s="64" t="s">
        <v>151</v>
      </c>
      <c r="G345" s="64" t="s">
        <v>1986</v>
      </c>
    </row>
    <row r="346" spans="1:7" ht="24" x14ac:dyDescent="0.25">
      <c r="A346" s="115"/>
      <c r="B346" s="64" t="s">
        <v>62</v>
      </c>
      <c r="C346" s="65">
        <v>45470</v>
      </c>
      <c r="D346" s="64"/>
      <c r="E346" s="64" t="s">
        <v>1987</v>
      </c>
      <c r="F346" s="64" t="s">
        <v>161</v>
      </c>
      <c r="G346" s="64" t="s">
        <v>1988</v>
      </c>
    </row>
    <row r="347" spans="1:7" ht="276" x14ac:dyDescent="0.25">
      <c r="A347" s="115"/>
      <c r="B347" s="64" t="s">
        <v>1989</v>
      </c>
      <c r="C347" s="65">
        <v>43957</v>
      </c>
      <c r="D347" s="64"/>
      <c r="E347" s="64" t="s">
        <v>1990</v>
      </c>
      <c r="F347" s="64" t="s">
        <v>161</v>
      </c>
      <c r="G347" s="64" t="s">
        <v>1983</v>
      </c>
    </row>
    <row r="348" spans="1:7" ht="60" x14ac:dyDescent="0.25">
      <c r="A348" s="115"/>
      <c r="B348" s="64" t="s">
        <v>1991</v>
      </c>
      <c r="C348" s="65">
        <v>45572</v>
      </c>
      <c r="D348" s="64"/>
      <c r="E348" s="64" t="s">
        <v>1992</v>
      </c>
      <c r="F348" s="64" t="s">
        <v>161</v>
      </c>
      <c r="G348" s="64" t="s">
        <v>1983</v>
      </c>
    </row>
    <row r="349" spans="1:7" ht="60" x14ac:dyDescent="0.25">
      <c r="A349" s="115"/>
      <c r="B349" s="64" t="s">
        <v>1234</v>
      </c>
      <c r="C349" s="65">
        <v>46080</v>
      </c>
      <c r="D349" s="65"/>
      <c r="E349" s="64" t="s">
        <v>1993</v>
      </c>
      <c r="F349" s="64" t="s">
        <v>151</v>
      </c>
      <c r="G349" s="64" t="s">
        <v>1994</v>
      </c>
    </row>
    <row r="350" spans="1:7" ht="48" x14ac:dyDescent="0.25">
      <c r="A350" s="115"/>
      <c r="B350" s="64" t="s">
        <v>1995</v>
      </c>
      <c r="C350" s="65">
        <v>46204</v>
      </c>
      <c r="D350" s="64"/>
      <c r="E350" s="64" t="s">
        <v>1996</v>
      </c>
      <c r="F350" s="64" t="s">
        <v>151</v>
      </c>
      <c r="G350" s="64" t="s">
        <v>1986</v>
      </c>
    </row>
    <row r="351" spans="1:7" ht="96" x14ac:dyDescent="0.25">
      <c r="A351" s="115"/>
      <c r="B351" s="64" t="s">
        <v>1997</v>
      </c>
      <c r="C351" s="65">
        <v>44651</v>
      </c>
      <c r="D351" s="64"/>
      <c r="E351" s="64" t="s">
        <v>1998</v>
      </c>
      <c r="F351" s="64" t="s">
        <v>151</v>
      </c>
      <c r="G351" s="64" t="s">
        <v>1986</v>
      </c>
    </row>
    <row r="352" spans="1:7" ht="36" x14ac:dyDescent="0.25">
      <c r="A352" s="115" t="s">
        <v>2032</v>
      </c>
      <c r="B352" s="64" t="s">
        <v>2024</v>
      </c>
      <c r="C352" s="65">
        <v>43709</v>
      </c>
      <c r="D352" s="65" t="s">
        <v>2025</v>
      </c>
      <c r="E352" s="64" t="s">
        <v>2026</v>
      </c>
      <c r="F352" s="64" t="s">
        <v>57</v>
      </c>
      <c r="G352" s="80" t="s">
        <v>2027</v>
      </c>
    </row>
    <row r="353" spans="1:7" ht="36" x14ac:dyDescent="0.25">
      <c r="A353" s="115"/>
      <c r="B353" s="64" t="s">
        <v>2028</v>
      </c>
      <c r="C353" s="65">
        <v>43709</v>
      </c>
      <c r="D353" s="65">
        <v>44805</v>
      </c>
      <c r="E353" s="64" t="s">
        <v>2026</v>
      </c>
      <c r="F353" s="64" t="s">
        <v>57</v>
      </c>
      <c r="G353" s="80" t="s">
        <v>2029</v>
      </c>
    </row>
    <row r="354" spans="1:7" ht="36" x14ac:dyDescent="0.25">
      <c r="A354" s="115"/>
      <c r="B354" s="64" t="s">
        <v>62</v>
      </c>
      <c r="C354" s="65">
        <v>45536</v>
      </c>
      <c r="D354" s="65">
        <v>46265</v>
      </c>
      <c r="E354" s="64" t="s">
        <v>2030</v>
      </c>
      <c r="F354" s="64" t="s">
        <v>57</v>
      </c>
      <c r="G354" s="80" t="s">
        <v>2031</v>
      </c>
    </row>
    <row r="355" spans="1:7" ht="36" x14ac:dyDescent="0.25">
      <c r="A355" s="115" t="s">
        <v>2071</v>
      </c>
      <c r="B355" s="64" t="s">
        <v>1283</v>
      </c>
      <c r="C355" s="64" t="s">
        <v>2057</v>
      </c>
      <c r="D355" s="64" t="s">
        <v>2058</v>
      </c>
      <c r="E355" s="64" t="s">
        <v>2059</v>
      </c>
      <c r="F355" s="64" t="s">
        <v>69</v>
      </c>
      <c r="G355" s="64" t="s">
        <v>1264</v>
      </c>
    </row>
    <row r="356" spans="1:7" ht="48" x14ac:dyDescent="0.25">
      <c r="A356" s="115"/>
      <c r="B356" s="64" t="s">
        <v>2060</v>
      </c>
      <c r="C356" s="64" t="s">
        <v>2057</v>
      </c>
      <c r="D356" s="64" t="s">
        <v>2058</v>
      </c>
      <c r="E356" s="64" t="s">
        <v>2061</v>
      </c>
      <c r="F356" s="64" t="s">
        <v>69</v>
      </c>
      <c r="G356" s="64" t="s">
        <v>1264</v>
      </c>
    </row>
    <row r="357" spans="1:7" ht="36" x14ac:dyDescent="0.25">
      <c r="A357" s="115"/>
      <c r="B357" s="64" t="s">
        <v>2062</v>
      </c>
      <c r="C357" s="64" t="s">
        <v>2057</v>
      </c>
      <c r="D357" s="64" t="s">
        <v>2058</v>
      </c>
      <c r="E357" s="64" t="s">
        <v>2063</v>
      </c>
      <c r="F357" s="64" t="s">
        <v>69</v>
      </c>
      <c r="G357" s="64" t="s">
        <v>1264</v>
      </c>
    </row>
    <row r="358" spans="1:7" ht="60" x14ac:dyDescent="0.25">
      <c r="A358" s="115"/>
      <c r="B358" s="64" t="s">
        <v>2064</v>
      </c>
      <c r="C358" s="64" t="s">
        <v>2057</v>
      </c>
      <c r="D358" s="64" t="s">
        <v>2058</v>
      </c>
      <c r="E358" s="64" t="s">
        <v>2065</v>
      </c>
      <c r="F358" s="64" t="s">
        <v>69</v>
      </c>
      <c r="G358" s="64" t="s">
        <v>1264</v>
      </c>
    </row>
    <row r="359" spans="1:7" ht="60" x14ac:dyDescent="0.25">
      <c r="A359" s="115"/>
      <c r="B359" s="64" t="s">
        <v>2066</v>
      </c>
      <c r="C359" s="64" t="s">
        <v>2057</v>
      </c>
      <c r="D359" s="64" t="s">
        <v>2058</v>
      </c>
      <c r="E359" s="64" t="s">
        <v>2067</v>
      </c>
      <c r="F359" s="64" t="s">
        <v>69</v>
      </c>
      <c r="G359" s="64" t="s">
        <v>1264</v>
      </c>
    </row>
    <row r="360" spans="1:7" ht="48" x14ac:dyDescent="0.25">
      <c r="A360" s="64" t="s">
        <v>2092</v>
      </c>
      <c r="B360" s="64" t="s">
        <v>2090</v>
      </c>
      <c r="C360" s="65">
        <v>44237</v>
      </c>
      <c r="D360" s="65">
        <v>46303</v>
      </c>
      <c r="E360" s="64" t="s">
        <v>2091</v>
      </c>
      <c r="F360" s="64" t="s">
        <v>57</v>
      </c>
      <c r="G360" s="64" t="s">
        <v>170</v>
      </c>
    </row>
    <row r="361" spans="1:7" ht="36" x14ac:dyDescent="0.25">
      <c r="A361" s="115" t="s">
        <v>2123</v>
      </c>
      <c r="B361" s="64" t="s">
        <v>2111</v>
      </c>
      <c r="C361" s="65" t="s">
        <v>2112</v>
      </c>
      <c r="D361" s="65" t="s">
        <v>2113</v>
      </c>
      <c r="E361" s="64" t="s">
        <v>2114</v>
      </c>
      <c r="F361" s="64" t="s">
        <v>57</v>
      </c>
      <c r="G361" s="64" t="s">
        <v>2115</v>
      </c>
    </row>
    <row r="362" spans="1:7" ht="60" x14ac:dyDescent="0.25">
      <c r="A362" s="115"/>
      <c r="B362" s="64" t="s">
        <v>2116</v>
      </c>
      <c r="C362" s="64" t="s">
        <v>2117</v>
      </c>
      <c r="D362" s="64" t="s">
        <v>2118</v>
      </c>
      <c r="E362" s="64" t="s">
        <v>2119</v>
      </c>
      <c r="F362" s="64" t="s">
        <v>1306</v>
      </c>
      <c r="G362" s="64" t="s">
        <v>2120</v>
      </c>
    </row>
    <row r="363" spans="1:7" ht="36" x14ac:dyDescent="0.25">
      <c r="A363" s="115"/>
      <c r="B363" s="64" t="s">
        <v>177</v>
      </c>
      <c r="C363" s="64" t="s">
        <v>2121</v>
      </c>
      <c r="D363" s="64"/>
      <c r="E363" s="64" t="s">
        <v>2122</v>
      </c>
      <c r="F363" s="64" t="s">
        <v>69</v>
      </c>
      <c r="G363" s="64" t="s">
        <v>94</v>
      </c>
    </row>
    <row r="364" spans="1:7" ht="228" x14ac:dyDescent="0.25">
      <c r="A364" s="115" t="s">
        <v>2150</v>
      </c>
      <c r="B364" s="64" t="s">
        <v>2147</v>
      </c>
      <c r="C364" s="69">
        <v>44440</v>
      </c>
      <c r="D364" s="69">
        <v>44440</v>
      </c>
      <c r="E364" s="64" t="s">
        <v>2151</v>
      </c>
      <c r="F364" s="64" t="s">
        <v>57</v>
      </c>
      <c r="G364" s="64" t="s">
        <v>2148</v>
      </c>
    </row>
    <row r="365" spans="1:7" ht="72" x14ac:dyDescent="0.25">
      <c r="A365" s="115"/>
      <c r="B365" s="64" t="s">
        <v>230</v>
      </c>
      <c r="C365" s="69">
        <v>45505</v>
      </c>
      <c r="D365" s="69">
        <v>46235</v>
      </c>
      <c r="E365" s="64" t="s">
        <v>2152</v>
      </c>
      <c r="F365" s="64" t="s">
        <v>57</v>
      </c>
      <c r="G365" s="64" t="s">
        <v>2149</v>
      </c>
    </row>
    <row r="366" spans="1:7" ht="24" x14ac:dyDescent="0.25">
      <c r="A366" s="115" t="s">
        <v>2195</v>
      </c>
      <c r="B366" s="64" t="s">
        <v>2167</v>
      </c>
      <c r="C366" s="64" t="s">
        <v>2168</v>
      </c>
      <c r="D366" s="64"/>
      <c r="E366" s="64" t="s">
        <v>2169</v>
      </c>
      <c r="F366" s="64" t="s">
        <v>151</v>
      </c>
      <c r="G366" s="64" t="s">
        <v>204</v>
      </c>
    </row>
    <row r="367" spans="1:7" ht="36" x14ac:dyDescent="0.25">
      <c r="A367" s="115"/>
      <c r="B367" s="64" t="s">
        <v>2170</v>
      </c>
      <c r="C367" s="64" t="s">
        <v>2171</v>
      </c>
      <c r="D367" s="64"/>
      <c r="E367" s="64" t="s">
        <v>2172</v>
      </c>
      <c r="F367" s="64" t="s">
        <v>151</v>
      </c>
      <c r="G367" s="64" t="s">
        <v>204</v>
      </c>
    </row>
    <row r="368" spans="1:7" ht="36" x14ac:dyDescent="0.25">
      <c r="A368" s="115"/>
      <c r="B368" s="64" t="s">
        <v>2173</v>
      </c>
      <c r="C368" s="64" t="s">
        <v>2174</v>
      </c>
      <c r="D368" s="64" t="s">
        <v>2175</v>
      </c>
      <c r="E368" s="64" t="s">
        <v>2176</v>
      </c>
      <c r="F368" s="64" t="s">
        <v>161</v>
      </c>
      <c r="G368" s="64" t="s">
        <v>2177</v>
      </c>
    </row>
    <row r="369" spans="1:7" ht="108" x14ac:dyDescent="0.25">
      <c r="A369" s="115"/>
      <c r="B369" s="64" t="s">
        <v>158</v>
      </c>
      <c r="C369" s="64" t="s">
        <v>2178</v>
      </c>
      <c r="D369" s="64" t="s">
        <v>2179</v>
      </c>
      <c r="E369" s="64" t="s">
        <v>2180</v>
      </c>
      <c r="F369" s="64" t="s">
        <v>161</v>
      </c>
      <c r="G369" s="64" t="s">
        <v>2177</v>
      </c>
    </row>
    <row r="370" spans="1:7" ht="156" x14ac:dyDescent="0.25">
      <c r="A370" s="115"/>
      <c r="B370" s="64" t="s">
        <v>2181</v>
      </c>
      <c r="C370" s="64" t="s">
        <v>2182</v>
      </c>
      <c r="D370" s="64" t="s">
        <v>2174</v>
      </c>
      <c r="E370" s="64" t="s">
        <v>2183</v>
      </c>
      <c r="F370" s="64" t="s">
        <v>161</v>
      </c>
      <c r="G370" s="64" t="s">
        <v>2177</v>
      </c>
    </row>
    <row r="371" spans="1:7" ht="84" x14ac:dyDescent="0.25">
      <c r="A371" s="115"/>
      <c r="B371" s="64" t="s">
        <v>2184</v>
      </c>
      <c r="C371" s="64" t="s">
        <v>2185</v>
      </c>
      <c r="D371" s="64"/>
      <c r="E371" s="64" t="s">
        <v>2186</v>
      </c>
      <c r="F371" s="64" t="s">
        <v>151</v>
      </c>
      <c r="G371" s="64" t="s">
        <v>204</v>
      </c>
    </row>
    <row r="372" spans="1:7" ht="84" x14ac:dyDescent="0.25">
      <c r="A372" s="115"/>
      <c r="B372" s="64" t="s">
        <v>2187</v>
      </c>
      <c r="C372" s="65" t="s">
        <v>1255</v>
      </c>
      <c r="D372" s="64"/>
      <c r="E372" s="64" t="s">
        <v>2188</v>
      </c>
      <c r="F372" s="64" t="s">
        <v>151</v>
      </c>
      <c r="G372" s="64" t="s">
        <v>204</v>
      </c>
    </row>
    <row r="373" spans="1:7" ht="24" x14ac:dyDescent="0.25">
      <c r="A373" s="115"/>
      <c r="B373" s="64" t="s">
        <v>867</v>
      </c>
      <c r="C373" s="64" t="s">
        <v>2189</v>
      </c>
      <c r="D373" s="64" t="s">
        <v>2190</v>
      </c>
      <c r="E373" s="64" t="s">
        <v>2191</v>
      </c>
      <c r="F373" s="64" t="s">
        <v>161</v>
      </c>
      <c r="G373" s="64" t="s">
        <v>2192</v>
      </c>
    </row>
    <row r="374" spans="1:7" ht="48" x14ac:dyDescent="0.25">
      <c r="A374" s="115"/>
      <c r="B374" s="64" t="s">
        <v>2193</v>
      </c>
      <c r="C374" s="64"/>
      <c r="D374" s="64"/>
      <c r="E374" s="64"/>
      <c r="F374" s="64" t="s">
        <v>161</v>
      </c>
      <c r="G374" s="64" t="s">
        <v>2194</v>
      </c>
    </row>
    <row r="375" spans="1:7" ht="36" x14ac:dyDescent="0.25">
      <c r="A375" s="115" t="s">
        <v>2240</v>
      </c>
      <c r="B375" s="81" t="s">
        <v>2220</v>
      </c>
      <c r="C375" s="64" t="s">
        <v>1937</v>
      </c>
      <c r="D375" s="64" t="s">
        <v>2221</v>
      </c>
      <c r="E375" s="81" t="s">
        <v>2222</v>
      </c>
      <c r="F375" s="64" t="s">
        <v>57</v>
      </c>
      <c r="G375" s="64" t="s">
        <v>2223</v>
      </c>
    </row>
    <row r="376" spans="1:7" ht="36" x14ac:dyDescent="0.25">
      <c r="A376" s="115"/>
      <c r="B376" s="81" t="s">
        <v>158</v>
      </c>
      <c r="C376" s="64" t="s">
        <v>2224</v>
      </c>
      <c r="D376" s="64" t="s">
        <v>2225</v>
      </c>
      <c r="E376" s="81" t="s">
        <v>2226</v>
      </c>
      <c r="F376" s="64" t="s">
        <v>57</v>
      </c>
      <c r="G376" s="64" t="s">
        <v>2227</v>
      </c>
    </row>
    <row r="377" spans="1:7" ht="24" x14ac:dyDescent="0.25">
      <c r="A377" s="115"/>
      <c r="B377" s="81" t="s">
        <v>516</v>
      </c>
      <c r="C377" s="64" t="s">
        <v>2228</v>
      </c>
      <c r="D377" s="64" t="s">
        <v>2229</v>
      </c>
      <c r="E377" s="81" t="s">
        <v>2230</v>
      </c>
      <c r="F377" s="64" t="s">
        <v>57</v>
      </c>
      <c r="G377" s="64" t="s">
        <v>2231</v>
      </c>
    </row>
    <row r="378" spans="1:7" ht="48" x14ac:dyDescent="0.25">
      <c r="A378" s="115"/>
      <c r="B378" s="81" t="s">
        <v>2413</v>
      </c>
      <c r="C378" s="64" t="s">
        <v>2232</v>
      </c>
      <c r="D378" s="64" t="s">
        <v>2233</v>
      </c>
      <c r="E378" s="81" t="s">
        <v>2234</v>
      </c>
      <c r="F378" s="64" t="s">
        <v>57</v>
      </c>
      <c r="G378" s="64" t="s">
        <v>2231</v>
      </c>
    </row>
    <row r="379" spans="1:7" ht="24" x14ac:dyDescent="0.25">
      <c r="A379" s="115"/>
      <c r="B379" s="81" t="s">
        <v>2414</v>
      </c>
      <c r="C379" s="64" t="s">
        <v>2232</v>
      </c>
      <c r="D379" s="64" t="s">
        <v>2233</v>
      </c>
      <c r="E379" s="81" t="s">
        <v>2235</v>
      </c>
      <c r="F379" s="64" t="s">
        <v>57</v>
      </c>
      <c r="G379" s="64" t="s">
        <v>2231</v>
      </c>
    </row>
    <row r="380" spans="1:7" ht="24" x14ac:dyDescent="0.25">
      <c r="A380" s="115"/>
      <c r="B380" s="81" t="s">
        <v>2415</v>
      </c>
      <c r="C380" s="64" t="s">
        <v>2225</v>
      </c>
      <c r="D380" s="64" t="s">
        <v>2225</v>
      </c>
      <c r="E380" s="81" t="s">
        <v>2236</v>
      </c>
      <c r="F380" s="64" t="s">
        <v>57</v>
      </c>
      <c r="G380" s="64" t="s">
        <v>2231</v>
      </c>
    </row>
    <row r="381" spans="1:7" ht="84" x14ac:dyDescent="0.25">
      <c r="A381" s="115"/>
      <c r="B381" s="82" t="s">
        <v>2237</v>
      </c>
      <c r="C381" s="64" t="s">
        <v>2238</v>
      </c>
      <c r="D381" s="64"/>
      <c r="E381" s="82" t="s">
        <v>2239</v>
      </c>
      <c r="F381" s="64" t="s">
        <v>57</v>
      </c>
      <c r="G381" s="64" t="s">
        <v>2231</v>
      </c>
    </row>
    <row r="382" spans="1:7" ht="96" x14ac:dyDescent="0.25">
      <c r="A382" s="115" t="s">
        <v>2273</v>
      </c>
      <c r="B382" s="64" t="s">
        <v>2262</v>
      </c>
      <c r="C382" s="64">
        <v>2019</v>
      </c>
      <c r="D382" s="64">
        <v>2026</v>
      </c>
      <c r="E382" s="64" t="s">
        <v>2262</v>
      </c>
      <c r="F382" s="64" t="s">
        <v>139</v>
      </c>
      <c r="G382" s="64" t="s">
        <v>2263</v>
      </c>
    </row>
    <row r="383" spans="1:7" ht="60" x14ac:dyDescent="0.25">
      <c r="A383" s="115"/>
      <c r="B383" s="64" t="s">
        <v>2264</v>
      </c>
      <c r="C383" s="64">
        <v>2019</v>
      </c>
      <c r="D383" s="64"/>
      <c r="E383" s="64" t="s">
        <v>2265</v>
      </c>
      <c r="F383" s="64" t="s">
        <v>139</v>
      </c>
      <c r="G383" s="64" t="s">
        <v>2263</v>
      </c>
    </row>
    <row r="384" spans="1:7" ht="48" x14ac:dyDescent="0.25">
      <c r="A384" s="115"/>
      <c r="B384" s="64" t="s">
        <v>2266</v>
      </c>
      <c r="C384" s="64">
        <v>2021</v>
      </c>
      <c r="D384" s="64"/>
      <c r="E384" s="64" t="s">
        <v>2267</v>
      </c>
      <c r="F384" s="64" t="s">
        <v>139</v>
      </c>
      <c r="G384" s="64" t="s">
        <v>2263</v>
      </c>
    </row>
    <row r="385" spans="1:7" ht="48" x14ac:dyDescent="0.25">
      <c r="A385" s="115"/>
      <c r="B385" s="64" t="s">
        <v>2268</v>
      </c>
      <c r="C385" s="64">
        <v>2017</v>
      </c>
      <c r="D385" s="64">
        <v>2026</v>
      </c>
      <c r="E385" s="64" t="s">
        <v>2269</v>
      </c>
      <c r="F385" s="64" t="s">
        <v>139</v>
      </c>
      <c r="G385" s="64" t="s">
        <v>2263</v>
      </c>
    </row>
    <row r="386" spans="1:7" ht="24" x14ac:dyDescent="0.25">
      <c r="A386" s="115"/>
      <c r="B386" s="64" t="s">
        <v>505</v>
      </c>
      <c r="C386" s="64">
        <v>2019</v>
      </c>
      <c r="D386" s="64">
        <v>2024</v>
      </c>
      <c r="E386" s="64" t="s">
        <v>2270</v>
      </c>
      <c r="F386" s="64" t="s">
        <v>139</v>
      </c>
      <c r="G386" s="64" t="s">
        <v>2263</v>
      </c>
    </row>
    <row r="387" spans="1:7" ht="48" x14ac:dyDescent="0.25">
      <c r="A387" s="115"/>
      <c r="B387" s="64" t="s">
        <v>2271</v>
      </c>
      <c r="C387" s="64">
        <v>2021</v>
      </c>
      <c r="D387" s="64"/>
      <c r="E387" s="64" t="s">
        <v>2272</v>
      </c>
      <c r="F387" s="64" t="s">
        <v>139</v>
      </c>
      <c r="G387" s="64"/>
    </row>
    <row r="388" spans="1:7" ht="48" x14ac:dyDescent="0.25">
      <c r="A388" s="115" t="s">
        <v>2310</v>
      </c>
      <c r="B388" s="64" t="s">
        <v>2294</v>
      </c>
      <c r="C388" s="64" t="s">
        <v>2295</v>
      </c>
      <c r="D388" s="64"/>
      <c r="E388" s="64" t="s">
        <v>2296</v>
      </c>
      <c r="F388" s="64" t="s">
        <v>69</v>
      </c>
      <c r="G388" s="64" t="s">
        <v>2297</v>
      </c>
    </row>
    <row r="389" spans="1:7" ht="72" x14ac:dyDescent="0.25">
      <c r="A389" s="115"/>
      <c r="B389" s="64" t="s">
        <v>484</v>
      </c>
      <c r="C389" s="64" t="s">
        <v>2295</v>
      </c>
      <c r="D389" s="64"/>
      <c r="E389" s="64" t="s">
        <v>2298</v>
      </c>
      <c r="F389" s="64" t="s">
        <v>69</v>
      </c>
      <c r="G389" s="64" t="s">
        <v>2297</v>
      </c>
    </row>
    <row r="390" spans="1:7" ht="72" x14ac:dyDescent="0.25">
      <c r="A390" s="115"/>
      <c r="B390" s="64" t="s">
        <v>2299</v>
      </c>
      <c r="C390" s="64" t="s">
        <v>2295</v>
      </c>
      <c r="D390" s="64"/>
      <c r="E390" s="64" t="s">
        <v>2300</v>
      </c>
      <c r="F390" s="64" t="s">
        <v>69</v>
      </c>
      <c r="G390" s="64" t="s">
        <v>2297</v>
      </c>
    </row>
    <row r="391" spans="1:7" ht="72" x14ac:dyDescent="0.25">
      <c r="A391" s="115"/>
      <c r="B391" s="64" t="s">
        <v>2301</v>
      </c>
      <c r="C391" s="64" t="s">
        <v>2302</v>
      </c>
      <c r="D391" s="65">
        <v>46246</v>
      </c>
      <c r="E391" s="64" t="s">
        <v>2303</v>
      </c>
      <c r="F391" s="64" t="s">
        <v>57</v>
      </c>
      <c r="G391" s="64" t="s">
        <v>2304</v>
      </c>
    </row>
    <row r="392" spans="1:7" ht="84" x14ac:dyDescent="0.25">
      <c r="A392" s="115"/>
      <c r="B392" s="64" t="s">
        <v>2305</v>
      </c>
      <c r="C392" s="64" t="s">
        <v>1817</v>
      </c>
      <c r="D392" s="64"/>
      <c r="E392" s="64" t="s">
        <v>2306</v>
      </c>
      <c r="F392" s="64" t="s">
        <v>69</v>
      </c>
      <c r="G392" s="64" t="s">
        <v>2297</v>
      </c>
    </row>
    <row r="393" spans="1:7" ht="36" x14ac:dyDescent="0.25">
      <c r="A393" s="115"/>
      <c r="B393" s="64" t="s">
        <v>2307</v>
      </c>
      <c r="C393" s="65">
        <v>46265</v>
      </c>
      <c r="D393" s="64"/>
      <c r="E393" s="64" t="s">
        <v>2308</v>
      </c>
      <c r="F393" s="64" t="s">
        <v>57</v>
      </c>
      <c r="G393" s="64" t="s">
        <v>2309</v>
      </c>
    </row>
    <row r="394" spans="1:7" ht="60" x14ac:dyDescent="0.25">
      <c r="A394" s="115" t="s">
        <v>2344</v>
      </c>
      <c r="B394" s="64" t="s">
        <v>344</v>
      </c>
      <c r="C394" s="65">
        <v>44818</v>
      </c>
      <c r="D394" s="65">
        <v>45912</v>
      </c>
      <c r="E394" s="64" t="s">
        <v>347</v>
      </c>
      <c r="F394" s="64" t="s">
        <v>57</v>
      </c>
      <c r="G394" s="64" t="s">
        <v>348</v>
      </c>
    </row>
    <row r="395" spans="1:7" ht="72" x14ac:dyDescent="0.25">
      <c r="A395" s="115"/>
      <c r="B395" s="64" t="s">
        <v>349</v>
      </c>
      <c r="C395" s="65">
        <v>46266</v>
      </c>
      <c r="D395" s="64"/>
      <c r="E395" s="64" t="s">
        <v>351</v>
      </c>
      <c r="F395" s="64" t="s">
        <v>352</v>
      </c>
      <c r="G395" s="64" t="s">
        <v>2336</v>
      </c>
    </row>
    <row r="396" spans="1:7" ht="60" x14ac:dyDescent="0.25">
      <c r="A396" s="115"/>
      <c r="B396" s="64" t="s">
        <v>2337</v>
      </c>
      <c r="C396" s="64" t="s">
        <v>2338</v>
      </c>
      <c r="D396" s="64"/>
      <c r="E396" s="64"/>
      <c r="F396" s="64"/>
      <c r="G396" s="64"/>
    </row>
    <row r="397" spans="1:7" ht="24" x14ac:dyDescent="0.25">
      <c r="A397" s="115"/>
      <c r="B397" s="64" t="s">
        <v>62</v>
      </c>
      <c r="C397" s="64"/>
      <c r="D397" s="64"/>
      <c r="E397" s="64" t="s">
        <v>360</v>
      </c>
      <c r="F397" s="64" t="s">
        <v>57</v>
      </c>
      <c r="G397" s="64" t="s">
        <v>2339</v>
      </c>
    </row>
    <row r="398" spans="1:7" ht="36" x14ac:dyDescent="0.25">
      <c r="A398" s="115"/>
      <c r="B398" s="64" t="s">
        <v>2340</v>
      </c>
      <c r="C398" s="65">
        <v>46266</v>
      </c>
      <c r="D398" s="65">
        <v>43709</v>
      </c>
      <c r="E398" s="64" t="s">
        <v>2341</v>
      </c>
      <c r="F398" s="64" t="s">
        <v>57</v>
      </c>
      <c r="G398" s="64" t="s">
        <v>2342</v>
      </c>
    </row>
    <row r="399" spans="1:7" ht="48" x14ac:dyDescent="0.25">
      <c r="A399" s="115"/>
      <c r="B399" s="64" t="s">
        <v>2343</v>
      </c>
      <c r="C399" s="65">
        <v>46266</v>
      </c>
      <c r="D399" s="65">
        <v>43709</v>
      </c>
      <c r="E399" s="64" t="s">
        <v>2341</v>
      </c>
      <c r="F399" s="64" t="s">
        <v>161</v>
      </c>
      <c r="G399" s="64" t="s">
        <v>2342</v>
      </c>
    </row>
    <row r="400" spans="1:7" ht="60" x14ac:dyDescent="0.25">
      <c r="A400" s="115" t="s">
        <v>2358</v>
      </c>
      <c r="B400" s="64" t="s">
        <v>344</v>
      </c>
      <c r="C400" s="64" t="s">
        <v>2350</v>
      </c>
      <c r="D400" s="64"/>
      <c r="E400" s="64" t="s">
        <v>347</v>
      </c>
      <c r="F400" s="64" t="s">
        <v>57</v>
      </c>
      <c r="G400" s="64" t="s">
        <v>348</v>
      </c>
    </row>
    <row r="401" spans="1:7" ht="48" x14ac:dyDescent="0.25">
      <c r="A401" s="115"/>
      <c r="B401" s="64" t="s">
        <v>2351</v>
      </c>
      <c r="C401" s="64" t="s">
        <v>2352</v>
      </c>
      <c r="D401" s="64"/>
      <c r="E401" s="64" t="s">
        <v>2353</v>
      </c>
      <c r="F401" s="64" t="s">
        <v>57</v>
      </c>
      <c r="G401" s="64" t="s">
        <v>170</v>
      </c>
    </row>
    <row r="402" spans="1:7" ht="72" x14ac:dyDescent="0.25">
      <c r="A402" s="115"/>
      <c r="B402" s="64" t="s">
        <v>349</v>
      </c>
      <c r="C402" s="64" t="s">
        <v>464</v>
      </c>
      <c r="D402" s="64"/>
      <c r="E402" s="64" t="s">
        <v>351</v>
      </c>
      <c r="F402" s="64" t="s">
        <v>352</v>
      </c>
      <c r="G402" s="64" t="s">
        <v>170</v>
      </c>
    </row>
    <row r="403" spans="1:7" ht="144" x14ac:dyDescent="0.25">
      <c r="A403" s="115"/>
      <c r="B403" s="64" t="s">
        <v>354</v>
      </c>
      <c r="C403" s="64" t="s">
        <v>2354</v>
      </c>
      <c r="D403" s="64"/>
      <c r="E403" s="64" t="s">
        <v>2355</v>
      </c>
      <c r="F403" s="64" t="s">
        <v>57</v>
      </c>
      <c r="G403" s="64" t="s">
        <v>1520</v>
      </c>
    </row>
    <row r="404" spans="1:7" ht="24" x14ac:dyDescent="0.25">
      <c r="A404" s="115"/>
      <c r="B404" s="64" t="s">
        <v>62</v>
      </c>
      <c r="C404" s="64" t="s">
        <v>2356</v>
      </c>
      <c r="D404" s="64"/>
      <c r="E404" s="64" t="s">
        <v>360</v>
      </c>
      <c r="F404" s="64" t="s">
        <v>57</v>
      </c>
      <c r="G404" s="64" t="s">
        <v>170</v>
      </c>
    </row>
    <row r="405" spans="1:7" ht="36" x14ac:dyDescent="0.25">
      <c r="A405" s="115"/>
      <c r="B405" s="64" t="s">
        <v>1039</v>
      </c>
      <c r="C405" s="64" t="s">
        <v>1490</v>
      </c>
      <c r="D405" s="64"/>
      <c r="E405" s="64" t="s">
        <v>2357</v>
      </c>
      <c r="F405" s="64" t="s">
        <v>57</v>
      </c>
      <c r="G405" s="64" t="s">
        <v>170</v>
      </c>
    </row>
  </sheetData>
  <mergeCells count="74">
    <mergeCell ref="A400:A405"/>
    <mergeCell ref="A366:A374"/>
    <mergeCell ref="A375:A381"/>
    <mergeCell ref="A382:A387"/>
    <mergeCell ref="A388:A393"/>
    <mergeCell ref="A394:A399"/>
    <mergeCell ref="A344:A351"/>
    <mergeCell ref="A352:A354"/>
    <mergeCell ref="A355:A359"/>
    <mergeCell ref="A361:A363"/>
    <mergeCell ref="A364:A365"/>
    <mergeCell ref="A303:A306"/>
    <mergeCell ref="A307:A309"/>
    <mergeCell ref="A310:A314"/>
    <mergeCell ref="A315:A321"/>
    <mergeCell ref="A322:A343"/>
    <mergeCell ref="A277:A283"/>
    <mergeCell ref="A284:A288"/>
    <mergeCell ref="A289:A293"/>
    <mergeCell ref="A294:A298"/>
    <mergeCell ref="A299:A302"/>
    <mergeCell ref="A245:A250"/>
    <mergeCell ref="A251:A255"/>
    <mergeCell ref="A256:A261"/>
    <mergeCell ref="A262:A269"/>
    <mergeCell ref="A270:A276"/>
    <mergeCell ref="A55:A59"/>
    <mergeCell ref="A34:A36"/>
    <mergeCell ref="A37:A41"/>
    <mergeCell ref="A42:A44"/>
    <mergeCell ref="A45:A48"/>
    <mergeCell ref="A49:A54"/>
    <mergeCell ref="C4:C12"/>
    <mergeCell ref="D4:D12"/>
    <mergeCell ref="E4:E12"/>
    <mergeCell ref="F4:F12"/>
    <mergeCell ref="G4:G12"/>
    <mergeCell ref="A24:A33"/>
    <mergeCell ref="A15:A18"/>
    <mergeCell ref="A19:A23"/>
    <mergeCell ref="A4:A14"/>
    <mergeCell ref="B4:B12"/>
    <mergeCell ref="A60:A64"/>
    <mergeCell ref="A66:A68"/>
    <mergeCell ref="A69:A77"/>
    <mergeCell ref="A78:A85"/>
    <mergeCell ref="A86:A89"/>
    <mergeCell ref="A90:A95"/>
    <mergeCell ref="A96:A100"/>
    <mergeCell ref="A101:A109"/>
    <mergeCell ref="B113:B114"/>
    <mergeCell ref="C113:C116"/>
    <mergeCell ref="D113:D116"/>
    <mergeCell ref="E113:E116"/>
    <mergeCell ref="F113:F116"/>
    <mergeCell ref="G113:G116"/>
    <mergeCell ref="A110:A117"/>
    <mergeCell ref="A118:A124"/>
    <mergeCell ref="A125:A127"/>
    <mergeCell ref="A128:A137"/>
    <mergeCell ref="A138:A141"/>
    <mergeCell ref="A142:A145"/>
    <mergeCell ref="A147:A149"/>
    <mergeCell ref="A150:A153"/>
    <mergeCell ref="A154:A157"/>
    <mergeCell ref="A158:A160"/>
    <mergeCell ref="A161:A175"/>
    <mergeCell ref="A232:A235"/>
    <mergeCell ref="A236:A244"/>
    <mergeCell ref="A177:A189"/>
    <mergeCell ref="A190:A197"/>
    <mergeCell ref="A198:A201"/>
    <mergeCell ref="A202:A216"/>
    <mergeCell ref="A218:A231"/>
  </mergeCells>
  <hyperlinks>
    <hyperlink ref="E170" r:id="rId1" display="https://www.google.com/goto?url=CAESmQEB6zswFZPsB7oYLIxC9sBiPuIWQfQlaZu1R1QBInu5fDly7VVLy0IAzBhjudwFbqAvWgmPtQ2xtnxjeKQlnQJYHmWoThN6U5PGqQUjSNdMGvsfp0-20ebt5n3Ot-8pOhMukBXzWidqcn1iVAJNgMoZzuwHk9nHGCHohGXUB2JD9Dt5gnBN3jA2IMhkn5u_qDO2RqPyK_WsE1w" xr:uid="{D53BCBCA-A762-4DD9-9CF9-30FA64E49377}"/>
    <hyperlink ref="G352" r:id="rId2" xr:uid="{BB37BC13-C145-43D3-8F1F-998428D624E6}"/>
    <hyperlink ref="G353" r:id="rId3" xr:uid="{F4A947C3-1C9B-4768-B6D1-3179C7C87C44}"/>
    <hyperlink ref="G354" r:id="rId4" xr:uid="{62B028D8-B7EC-43CB-A644-ECDC57C6F978}"/>
  </hyperlinks>
  <pageMargins left="0.31496062992125984" right="0.31496062992125984" top="0.59055118110236227" bottom="0.59055118110236227" header="0.31496062992125984" footer="0.31496062992125984"/>
  <pageSetup paperSize="9" orientation="landscape" horizontalDpi="0" verticalDpi="0" r:id="rId5"/>
  <headerFooter>
    <oddHeader>&amp;Rzałącznik nr 1</oddHeader>
    <oddFooter>Strona &amp;P</oddFooter>
  </headerFooter>
  <drawing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4A6546-4B79-4EAB-8F79-A279EE73741B}">
  <dimension ref="A1:I80"/>
  <sheetViews>
    <sheetView workbookViewId="0">
      <selection activeCell="F2" sqref="F2"/>
    </sheetView>
  </sheetViews>
  <sheetFormatPr defaultRowHeight="12.75" x14ac:dyDescent="0.25"/>
  <cols>
    <col min="1" max="1" width="9.140625" style="4"/>
    <col min="2" max="2" width="18.42578125" style="7" customWidth="1"/>
    <col min="3" max="3" width="18.140625" style="7" customWidth="1"/>
    <col min="4" max="4" width="21" style="7" customWidth="1"/>
    <col min="5" max="5" width="21.28515625" style="7" customWidth="1"/>
    <col min="6" max="6" width="20.7109375" style="7" customWidth="1"/>
    <col min="7" max="16384" width="9.140625" style="4"/>
  </cols>
  <sheetData>
    <row r="1" spans="1:9" ht="15" customHeight="1" x14ac:dyDescent="0.25">
      <c r="A1" s="63" t="s">
        <v>6</v>
      </c>
      <c r="B1" s="62"/>
      <c r="C1" s="62"/>
      <c r="D1" s="62"/>
      <c r="E1" s="62"/>
      <c r="F1" s="62"/>
      <c r="G1" s="62"/>
      <c r="H1" s="62"/>
      <c r="I1" s="62"/>
    </row>
    <row r="3" spans="1:9" ht="38.25" x14ac:dyDescent="0.25">
      <c r="A3" s="17"/>
      <c r="B3" s="61" t="s">
        <v>7</v>
      </c>
      <c r="C3" s="61" t="s">
        <v>8</v>
      </c>
      <c r="D3" s="61" t="s">
        <v>9</v>
      </c>
      <c r="E3" s="61" t="s">
        <v>10</v>
      </c>
      <c r="F3" s="61" t="s">
        <v>11</v>
      </c>
      <c r="G3" s="6"/>
      <c r="H3" s="6"/>
      <c r="I3" s="6"/>
    </row>
    <row r="4" spans="1:9" ht="51" x14ac:dyDescent="0.25">
      <c r="A4" s="17" t="s">
        <v>71</v>
      </c>
      <c r="B4" s="17" t="s">
        <v>65</v>
      </c>
      <c r="C4" s="17" t="s">
        <v>66</v>
      </c>
      <c r="D4" s="17" t="s">
        <v>67</v>
      </c>
      <c r="E4" s="17" t="s">
        <v>57</v>
      </c>
      <c r="F4" s="46">
        <v>46266</v>
      </c>
    </row>
    <row r="5" spans="1:9" ht="38.25" x14ac:dyDescent="0.25">
      <c r="A5" s="17" t="s">
        <v>100</v>
      </c>
      <c r="B5" s="17" t="s">
        <v>101</v>
      </c>
      <c r="C5" s="17" t="s">
        <v>102</v>
      </c>
      <c r="D5" s="17" t="s">
        <v>103</v>
      </c>
      <c r="E5" s="17" t="s">
        <v>57</v>
      </c>
      <c r="F5" s="47" t="s">
        <v>104</v>
      </c>
    </row>
    <row r="6" spans="1:9" ht="38.25" x14ac:dyDescent="0.25">
      <c r="A6" s="17" t="s">
        <v>135</v>
      </c>
      <c r="B6" s="17" t="s">
        <v>131</v>
      </c>
      <c r="C6" s="17" t="s">
        <v>132</v>
      </c>
      <c r="D6" s="17" t="s">
        <v>133</v>
      </c>
      <c r="E6" s="17" t="s">
        <v>57</v>
      </c>
      <c r="F6" s="17" t="s">
        <v>134</v>
      </c>
    </row>
    <row r="7" spans="1:9" ht="63.75" x14ac:dyDescent="0.25">
      <c r="A7" s="17" t="s">
        <v>184</v>
      </c>
      <c r="B7" s="17" t="s">
        <v>180</v>
      </c>
      <c r="C7" s="17" t="s">
        <v>181</v>
      </c>
      <c r="D7" s="17" t="s">
        <v>182</v>
      </c>
      <c r="E7" s="17" t="s">
        <v>161</v>
      </c>
      <c r="F7" s="17" t="s">
        <v>183</v>
      </c>
    </row>
    <row r="8" spans="1:9" ht="114.75" x14ac:dyDescent="0.2">
      <c r="A8" s="17" t="s">
        <v>205</v>
      </c>
      <c r="B8" s="14" t="s">
        <v>206</v>
      </c>
      <c r="C8" s="14" t="s">
        <v>207</v>
      </c>
      <c r="D8" s="14" t="s">
        <v>208</v>
      </c>
      <c r="E8" s="14" t="s">
        <v>57</v>
      </c>
      <c r="F8" s="14" t="s">
        <v>209</v>
      </c>
    </row>
    <row r="9" spans="1:9" x14ac:dyDescent="0.2">
      <c r="A9" s="17" t="s">
        <v>239</v>
      </c>
      <c r="B9" s="14" t="s">
        <v>240</v>
      </c>
      <c r="C9" s="14" t="s">
        <v>241</v>
      </c>
      <c r="D9" s="14" t="s">
        <v>242</v>
      </c>
      <c r="E9" s="14" t="s">
        <v>57</v>
      </c>
      <c r="F9" s="14" t="s">
        <v>243</v>
      </c>
    </row>
    <row r="10" spans="1:9" ht="63.75" x14ac:dyDescent="0.2">
      <c r="A10" s="17" t="s">
        <v>262</v>
      </c>
      <c r="B10" s="14" t="s">
        <v>263</v>
      </c>
      <c r="C10" s="14" t="s">
        <v>264</v>
      </c>
      <c r="D10" s="14" t="s">
        <v>182</v>
      </c>
      <c r="E10" s="14" t="s">
        <v>57</v>
      </c>
      <c r="F10" s="14"/>
    </row>
    <row r="11" spans="1:9" ht="114.75" x14ac:dyDescent="0.2">
      <c r="A11" s="17" t="s">
        <v>287</v>
      </c>
      <c r="B11" s="14" t="s">
        <v>288</v>
      </c>
      <c r="C11" s="14" t="s">
        <v>289</v>
      </c>
      <c r="D11" s="58" t="s">
        <v>290</v>
      </c>
      <c r="E11" s="14" t="s">
        <v>291</v>
      </c>
      <c r="F11" s="14" t="s">
        <v>292</v>
      </c>
    </row>
    <row r="12" spans="1:9" ht="76.5" x14ac:dyDescent="0.2">
      <c r="A12" s="17" t="s">
        <v>323</v>
      </c>
      <c r="B12" s="14" t="s">
        <v>324</v>
      </c>
      <c r="C12" s="14" t="s">
        <v>325</v>
      </c>
      <c r="D12" s="14" t="s">
        <v>326</v>
      </c>
      <c r="E12" s="14" t="s">
        <v>57</v>
      </c>
      <c r="F12" s="14" t="s">
        <v>327</v>
      </c>
    </row>
    <row r="13" spans="1:9" ht="153" x14ac:dyDescent="0.25">
      <c r="A13" s="17" t="s">
        <v>365</v>
      </c>
      <c r="B13" s="17" t="s">
        <v>240</v>
      </c>
      <c r="C13" s="17" t="s">
        <v>366</v>
      </c>
      <c r="D13" s="17" t="s">
        <v>276</v>
      </c>
      <c r="E13" s="17" t="s">
        <v>57</v>
      </c>
      <c r="F13" s="17" t="s">
        <v>367</v>
      </c>
    </row>
    <row r="14" spans="1:9" ht="114.75" x14ac:dyDescent="0.25">
      <c r="A14" s="17" t="s">
        <v>404</v>
      </c>
      <c r="B14" s="12" t="s">
        <v>405</v>
      </c>
      <c r="C14" s="12" t="s">
        <v>406</v>
      </c>
      <c r="D14" s="12" t="s">
        <v>407</v>
      </c>
      <c r="E14" s="12" t="s">
        <v>57</v>
      </c>
      <c r="F14" s="12" t="s">
        <v>408</v>
      </c>
    </row>
    <row r="15" spans="1:9" ht="25.5" x14ac:dyDescent="0.25">
      <c r="A15" s="17" t="s">
        <v>429</v>
      </c>
      <c r="B15" s="12" t="s">
        <v>430</v>
      </c>
      <c r="C15" s="12" t="s">
        <v>431</v>
      </c>
      <c r="D15" s="12" t="s">
        <v>133</v>
      </c>
      <c r="E15" s="12" t="s">
        <v>161</v>
      </c>
      <c r="F15" s="30">
        <v>46266</v>
      </c>
    </row>
    <row r="16" spans="1:9" ht="51" x14ac:dyDescent="0.2">
      <c r="A16" s="17" t="s">
        <v>446</v>
      </c>
      <c r="B16" s="14" t="s">
        <v>447</v>
      </c>
      <c r="C16" s="14" t="s">
        <v>448</v>
      </c>
      <c r="D16" s="14" t="s">
        <v>449</v>
      </c>
      <c r="E16" s="14" t="s">
        <v>450</v>
      </c>
      <c r="F16" s="22">
        <v>46266</v>
      </c>
    </row>
    <row r="17" spans="1:6" ht="76.5" x14ac:dyDescent="0.2">
      <c r="A17" s="17" t="s">
        <v>486</v>
      </c>
      <c r="B17" s="14" t="s">
        <v>487</v>
      </c>
      <c r="C17" s="14" t="s">
        <v>488</v>
      </c>
      <c r="D17" s="14" t="s">
        <v>489</v>
      </c>
      <c r="E17" s="14" t="s">
        <v>490</v>
      </c>
      <c r="F17" s="14" t="s">
        <v>491</v>
      </c>
    </row>
    <row r="18" spans="1:6" ht="293.25" x14ac:dyDescent="0.2">
      <c r="A18" s="17" t="s">
        <v>525</v>
      </c>
      <c r="B18" s="17" t="s">
        <v>526</v>
      </c>
      <c r="C18" s="14" t="s">
        <v>527</v>
      </c>
      <c r="D18" s="17" t="s">
        <v>528</v>
      </c>
      <c r="E18" s="17" t="s">
        <v>161</v>
      </c>
      <c r="F18" s="59" t="s">
        <v>529</v>
      </c>
    </row>
    <row r="19" spans="1:6" ht="63.75" x14ac:dyDescent="0.2">
      <c r="A19" s="17" t="s">
        <v>551</v>
      </c>
      <c r="B19" s="14" t="s">
        <v>552</v>
      </c>
      <c r="C19" s="14" t="s">
        <v>553</v>
      </c>
      <c r="D19" s="14" t="s">
        <v>554</v>
      </c>
      <c r="E19" s="14" t="s">
        <v>57</v>
      </c>
      <c r="F19" s="14" t="s">
        <v>555</v>
      </c>
    </row>
    <row r="20" spans="1:6" ht="51" x14ac:dyDescent="0.2">
      <c r="A20" s="17" t="s">
        <v>588</v>
      </c>
      <c r="B20" s="14" t="s">
        <v>584</v>
      </c>
      <c r="C20" s="14" t="s">
        <v>585</v>
      </c>
      <c r="D20" s="14" t="s">
        <v>586</v>
      </c>
      <c r="E20" s="14" t="s">
        <v>57</v>
      </c>
      <c r="F20" s="14" t="s">
        <v>587</v>
      </c>
    </row>
    <row r="21" spans="1:6" ht="76.5" x14ac:dyDescent="0.25">
      <c r="A21" s="17" t="s">
        <v>614</v>
      </c>
      <c r="B21" s="12" t="s">
        <v>615</v>
      </c>
      <c r="C21" s="12" t="s">
        <v>616</v>
      </c>
      <c r="D21" s="12" t="s">
        <v>617</v>
      </c>
      <c r="E21" s="12" t="s">
        <v>294</v>
      </c>
      <c r="F21" s="12" t="s">
        <v>618</v>
      </c>
    </row>
    <row r="22" spans="1:6" ht="165.75" x14ac:dyDescent="0.25">
      <c r="A22" s="17" t="s">
        <v>659</v>
      </c>
      <c r="B22" s="17" t="s">
        <v>660</v>
      </c>
      <c r="C22" s="17" t="s">
        <v>661</v>
      </c>
      <c r="D22" s="17" t="s">
        <v>662</v>
      </c>
      <c r="E22" s="17" t="s">
        <v>663</v>
      </c>
      <c r="F22" s="17" t="s">
        <v>664</v>
      </c>
    </row>
    <row r="23" spans="1:6" ht="229.5" x14ac:dyDescent="0.25">
      <c r="A23" s="17" t="s">
        <v>703</v>
      </c>
      <c r="B23" s="12" t="s">
        <v>704</v>
      </c>
      <c r="C23" s="12" t="s">
        <v>705</v>
      </c>
      <c r="D23" s="12" t="s">
        <v>706</v>
      </c>
      <c r="E23" s="12" t="s">
        <v>57</v>
      </c>
      <c r="F23" s="12" t="s">
        <v>707</v>
      </c>
    </row>
    <row r="24" spans="1:6" ht="357" x14ac:dyDescent="0.2">
      <c r="A24" s="17" t="s">
        <v>751</v>
      </c>
      <c r="B24" s="14" t="s">
        <v>747</v>
      </c>
      <c r="C24" s="14" t="s">
        <v>748</v>
      </c>
      <c r="D24" s="14" t="s">
        <v>749</v>
      </c>
      <c r="E24" s="14" t="s">
        <v>57</v>
      </c>
      <c r="F24" s="25" t="s">
        <v>750</v>
      </c>
    </row>
    <row r="25" spans="1:6" ht="63.75" x14ac:dyDescent="0.2">
      <c r="A25" s="17" t="s">
        <v>778</v>
      </c>
      <c r="B25" s="14" t="s">
        <v>779</v>
      </c>
      <c r="C25" s="14" t="s">
        <v>780</v>
      </c>
      <c r="D25" s="14" t="s">
        <v>781</v>
      </c>
      <c r="E25" s="14" t="s">
        <v>57</v>
      </c>
      <c r="F25" s="14" t="s">
        <v>367</v>
      </c>
    </row>
    <row r="26" spans="1:6" ht="127.5" x14ac:dyDescent="0.2">
      <c r="A26" s="17" t="s">
        <v>822</v>
      </c>
      <c r="B26" s="14" t="s">
        <v>817</v>
      </c>
      <c r="C26" s="14" t="s">
        <v>818</v>
      </c>
      <c r="D26" s="14" t="s">
        <v>819</v>
      </c>
      <c r="E26" s="14" t="s">
        <v>820</v>
      </c>
      <c r="F26" s="14" t="s">
        <v>821</v>
      </c>
    </row>
    <row r="27" spans="1:6" ht="191.25" x14ac:dyDescent="0.25">
      <c r="A27" s="17" t="s">
        <v>842</v>
      </c>
      <c r="B27" s="17" t="s">
        <v>843</v>
      </c>
      <c r="C27" s="17" t="s">
        <v>844</v>
      </c>
      <c r="D27" s="17" t="s">
        <v>845</v>
      </c>
      <c r="E27" s="17" t="s">
        <v>57</v>
      </c>
      <c r="F27" s="17" t="s">
        <v>846</v>
      </c>
    </row>
    <row r="28" spans="1:6" ht="204" x14ac:dyDescent="0.25">
      <c r="A28" s="117" t="s">
        <v>870</v>
      </c>
      <c r="B28" s="12" t="s">
        <v>101</v>
      </c>
      <c r="C28" s="12" t="s">
        <v>871</v>
      </c>
      <c r="D28" s="12" t="s">
        <v>872</v>
      </c>
      <c r="E28" s="12" t="s">
        <v>57</v>
      </c>
      <c r="F28" s="12" t="s">
        <v>873</v>
      </c>
    </row>
    <row r="29" spans="1:6" ht="114.75" x14ac:dyDescent="0.25">
      <c r="A29" s="117"/>
      <c r="B29" s="12" t="s">
        <v>874</v>
      </c>
      <c r="C29" s="12" t="s">
        <v>875</v>
      </c>
      <c r="D29" s="12" t="s">
        <v>876</v>
      </c>
      <c r="E29" s="12" t="s">
        <v>57</v>
      </c>
      <c r="F29" s="12" t="s">
        <v>877</v>
      </c>
    </row>
    <row r="30" spans="1:6" ht="76.5" x14ac:dyDescent="0.25">
      <c r="A30" s="17" t="s">
        <v>900</v>
      </c>
      <c r="B30" s="12" t="s">
        <v>901</v>
      </c>
      <c r="C30" s="12" t="s">
        <v>902</v>
      </c>
      <c r="D30" s="12" t="s">
        <v>903</v>
      </c>
      <c r="E30" s="12" t="s">
        <v>138</v>
      </c>
      <c r="F30" s="31" t="s">
        <v>104</v>
      </c>
    </row>
    <row r="31" spans="1:6" x14ac:dyDescent="0.25">
      <c r="A31" s="17" t="s">
        <v>926</v>
      </c>
      <c r="B31" s="12" t="s">
        <v>927</v>
      </c>
      <c r="C31" s="12" t="s">
        <v>927</v>
      </c>
      <c r="D31" s="12" t="s">
        <v>927</v>
      </c>
      <c r="E31" s="12" t="s">
        <v>927</v>
      </c>
      <c r="F31" s="12" t="s">
        <v>927</v>
      </c>
    </row>
    <row r="32" spans="1:6" ht="89.25" x14ac:dyDescent="0.25">
      <c r="A32" s="17" t="s">
        <v>945</v>
      </c>
      <c r="B32" s="17" t="s">
        <v>946</v>
      </c>
      <c r="C32" s="17" t="s">
        <v>947</v>
      </c>
      <c r="D32" s="17" t="s">
        <v>948</v>
      </c>
      <c r="E32" s="17" t="s">
        <v>949</v>
      </c>
      <c r="F32" s="17" t="s">
        <v>950</v>
      </c>
    </row>
    <row r="33" spans="1:6" ht="127.5" x14ac:dyDescent="0.25">
      <c r="A33" s="17" t="s">
        <v>977</v>
      </c>
      <c r="B33" s="17" t="s">
        <v>978</v>
      </c>
      <c r="C33" s="17" t="s">
        <v>979</v>
      </c>
      <c r="D33" s="17" t="s">
        <v>980</v>
      </c>
      <c r="E33" s="17" t="s">
        <v>57</v>
      </c>
      <c r="F33" s="17" t="s">
        <v>981</v>
      </c>
    </row>
    <row r="34" spans="1:6" ht="76.5" x14ac:dyDescent="0.25">
      <c r="A34" s="17" t="s">
        <v>1007</v>
      </c>
      <c r="B34" s="17" t="s">
        <v>1008</v>
      </c>
      <c r="C34" s="17" t="s">
        <v>1009</v>
      </c>
      <c r="D34" s="17" t="s">
        <v>1010</v>
      </c>
      <c r="E34" s="17" t="s">
        <v>57</v>
      </c>
      <c r="F34" s="24" t="s">
        <v>1011</v>
      </c>
    </row>
    <row r="35" spans="1:6" ht="89.25" x14ac:dyDescent="0.2">
      <c r="A35" s="117" t="s">
        <v>1051</v>
      </c>
      <c r="B35" s="14" t="s">
        <v>1052</v>
      </c>
      <c r="C35" s="14" t="s">
        <v>1053</v>
      </c>
      <c r="D35" s="14" t="s">
        <v>1054</v>
      </c>
      <c r="E35" s="14" t="s">
        <v>57</v>
      </c>
      <c r="F35" s="14" t="s">
        <v>1055</v>
      </c>
    </row>
    <row r="36" spans="1:6" ht="51" x14ac:dyDescent="0.2">
      <c r="A36" s="117"/>
      <c r="B36" s="14" t="s">
        <v>1056</v>
      </c>
      <c r="C36" s="14" t="s">
        <v>1057</v>
      </c>
      <c r="D36" s="14" t="s">
        <v>1058</v>
      </c>
      <c r="E36" s="14" t="s">
        <v>57</v>
      </c>
      <c r="F36" s="14" t="s">
        <v>1059</v>
      </c>
    </row>
    <row r="37" spans="1:6" ht="25.5" x14ac:dyDescent="0.2">
      <c r="A37" s="117"/>
      <c r="B37" s="14" t="s">
        <v>1060</v>
      </c>
      <c r="C37" s="14" t="s">
        <v>1061</v>
      </c>
      <c r="D37" s="14" t="s">
        <v>1062</v>
      </c>
      <c r="E37" s="14" t="s">
        <v>57</v>
      </c>
      <c r="F37" s="14" t="s">
        <v>1063</v>
      </c>
    </row>
    <row r="38" spans="1:6" ht="76.5" x14ac:dyDescent="0.2">
      <c r="A38" s="117"/>
      <c r="B38" s="14" t="s">
        <v>1064</v>
      </c>
      <c r="C38" s="60" t="s">
        <v>1065</v>
      </c>
      <c r="D38" s="14" t="s">
        <v>1062</v>
      </c>
      <c r="E38" s="14" t="s">
        <v>57</v>
      </c>
      <c r="F38" s="14" t="s">
        <v>1066</v>
      </c>
    </row>
    <row r="39" spans="1:6" ht="63.75" x14ac:dyDescent="0.2">
      <c r="A39" s="117"/>
      <c r="B39" s="14" t="s">
        <v>1067</v>
      </c>
      <c r="C39" s="14" t="s">
        <v>1068</v>
      </c>
      <c r="D39" s="14" t="s">
        <v>1069</v>
      </c>
      <c r="E39" s="14" t="s">
        <v>57</v>
      </c>
      <c r="F39" s="14" t="s">
        <v>1070</v>
      </c>
    </row>
    <row r="40" spans="1:6" ht="127.5" x14ac:dyDescent="0.2">
      <c r="A40" s="117"/>
      <c r="B40" s="14" t="s">
        <v>1052</v>
      </c>
      <c r="C40" s="14" t="s">
        <v>1071</v>
      </c>
      <c r="D40" s="14" t="s">
        <v>1072</v>
      </c>
      <c r="E40" s="14" t="s">
        <v>57</v>
      </c>
      <c r="F40" s="14" t="s">
        <v>1073</v>
      </c>
    </row>
    <row r="41" spans="1:6" ht="165.75" x14ac:dyDescent="0.2">
      <c r="A41" s="117"/>
      <c r="B41" s="14" t="s">
        <v>1052</v>
      </c>
      <c r="C41" s="14" t="s">
        <v>1074</v>
      </c>
      <c r="D41" s="14" t="s">
        <v>1075</v>
      </c>
      <c r="E41" s="14" t="s">
        <v>57</v>
      </c>
      <c r="F41" s="14" t="s">
        <v>1076</v>
      </c>
    </row>
    <row r="42" spans="1:6" ht="63.75" x14ac:dyDescent="0.25">
      <c r="A42" s="17" t="s">
        <v>1099</v>
      </c>
      <c r="B42" s="17" t="s">
        <v>1100</v>
      </c>
      <c r="C42" s="17" t="s">
        <v>1101</v>
      </c>
      <c r="D42" s="17" t="s">
        <v>1102</v>
      </c>
      <c r="E42" s="17" t="s">
        <v>57</v>
      </c>
      <c r="F42" s="17" t="s">
        <v>1103</v>
      </c>
    </row>
    <row r="43" spans="1:6" ht="63.75" x14ac:dyDescent="0.25">
      <c r="A43" s="17" t="s">
        <v>1152</v>
      </c>
      <c r="B43" s="17" t="s">
        <v>1153</v>
      </c>
      <c r="C43" s="17" t="s">
        <v>1154</v>
      </c>
      <c r="D43" s="47" t="s">
        <v>1155</v>
      </c>
      <c r="E43" s="17" t="s">
        <v>1156</v>
      </c>
      <c r="F43" s="17" t="s">
        <v>1157</v>
      </c>
    </row>
    <row r="44" spans="1:6" ht="153" x14ac:dyDescent="0.2">
      <c r="A44" s="17" t="s">
        <v>1197</v>
      </c>
      <c r="B44" s="14" t="s">
        <v>1198</v>
      </c>
      <c r="C44" s="14" t="s">
        <v>1199</v>
      </c>
      <c r="D44" s="14" t="s">
        <v>1200</v>
      </c>
      <c r="E44" s="14" t="s">
        <v>57</v>
      </c>
      <c r="F44" s="14" t="s">
        <v>1201</v>
      </c>
    </row>
    <row r="45" spans="1:6" ht="140.25" x14ac:dyDescent="0.25">
      <c r="A45" s="17" t="s">
        <v>1239</v>
      </c>
      <c r="B45" s="17" t="s">
        <v>1240</v>
      </c>
      <c r="C45" s="17" t="s">
        <v>1241</v>
      </c>
      <c r="D45" s="17" t="s">
        <v>1242</v>
      </c>
      <c r="E45" s="12" t="s">
        <v>294</v>
      </c>
      <c r="F45" s="12" t="s">
        <v>1243</v>
      </c>
    </row>
    <row r="46" spans="1:6" ht="369.75" x14ac:dyDescent="0.2">
      <c r="A46" s="17" t="s">
        <v>1301</v>
      </c>
      <c r="B46" s="14" t="s">
        <v>1302</v>
      </c>
      <c r="C46" s="14" t="s">
        <v>1303</v>
      </c>
      <c r="D46" s="14" t="s">
        <v>1304</v>
      </c>
      <c r="E46" s="14" t="s">
        <v>57</v>
      </c>
      <c r="F46" s="16">
        <v>46304</v>
      </c>
    </row>
    <row r="47" spans="1:6" ht="25.5" x14ac:dyDescent="0.2">
      <c r="A47" s="17" t="s">
        <v>1325</v>
      </c>
      <c r="B47" s="14" t="s">
        <v>1326</v>
      </c>
      <c r="C47" s="14" t="s">
        <v>1327</v>
      </c>
      <c r="D47" s="14" t="s">
        <v>244</v>
      </c>
      <c r="E47" s="14" t="s">
        <v>57</v>
      </c>
      <c r="F47" s="14" t="s">
        <v>1328</v>
      </c>
    </row>
    <row r="48" spans="1:6" ht="165.75" x14ac:dyDescent="0.25">
      <c r="A48" s="17" t="s">
        <v>1391</v>
      </c>
      <c r="B48" s="17" t="s">
        <v>240</v>
      </c>
      <c r="C48" s="17" t="s">
        <v>1392</v>
      </c>
      <c r="D48" s="17" t="s">
        <v>276</v>
      </c>
      <c r="E48" s="17" t="s">
        <v>57</v>
      </c>
      <c r="F48" s="17" t="s">
        <v>367</v>
      </c>
    </row>
    <row r="49" spans="1:6" ht="114.75" x14ac:dyDescent="0.2">
      <c r="A49" s="17" t="s">
        <v>1406</v>
      </c>
      <c r="B49" s="14" t="s">
        <v>1422</v>
      </c>
      <c r="C49" s="14" t="s">
        <v>1423</v>
      </c>
      <c r="D49" s="14" t="s">
        <v>1424</v>
      </c>
      <c r="E49" s="14" t="s">
        <v>57</v>
      </c>
      <c r="F49" s="16">
        <v>46304</v>
      </c>
    </row>
    <row r="50" spans="1:6" ht="140.25" x14ac:dyDescent="0.25">
      <c r="A50" s="17" t="s">
        <v>1462</v>
      </c>
      <c r="B50" s="12" t="s">
        <v>1458</v>
      </c>
      <c r="C50" s="17" t="s">
        <v>1459</v>
      </c>
      <c r="D50" s="17" t="s">
        <v>1460</v>
      </c>
      <c r="E50" s="12" t="s">
        <v>57</v>
      </c>
      <c r="F50" s="12" t="s">
        <v>1461</v>
      </c>
    </row>
    <row r="51" spans="1:6" ht="25.5" x14ac:dyDescent="0.2">
      <c r="A51" s="17" t="s">
        <v>1493</v>
      </c>
      <c r="B51" s="14" t="s">
        <v>1494</v>
      </c>
      <c r="C51" s="14" t="s">
        <v>1495</v>
      </c>
      <c r="D51" s="14" t="s">
        <v>1496</v>
      </c>
      <c r="E51" s="14" t="s">
        <v>57</v>
      </c>
      <c r="F51" s="14" t="s">
        <v>1201</v>
      </c>
    </row>
    <row r="52" spans="1:6" ht="140.25" x14ac:dyDescent="0.25">
      <c r="A52" s="17" t="s">
        <v>1523</v>
      </c>
      <c r="B52" s="17" t="s">
        <v>240</v>
      </c>
      <c r="C52" s="17" t="s">
        <v>1521</v>
      </c>
      <c r="D52" s="17" t="s">
        <v>276</v>
      </c>
      <c r="E52" s="17" t="s">
        <v>57</v>
      </c>
      <c r="F52" s="27" t="s">
        <v>1522</v>
      </c>
    </row>
    <row r="53" spans="1:6" ht="51" x14ac:dyDescent="0.25">
      <c r="A53" s="17" t="s">
        <v>1547</v>
      </c>
      <c r="B53" s="12" t="s">
        <v>1548</v>
      </c>
      <c r="C53" s="12" t="s">
        <v>1549</v>
      </c>
      <c r="D53" s="12" t="s">
        <v>1550</v>
      </c>
      <c r="E53" s="12" t="s">
        <v>57</v>
      </c>
      <c r="F53" s="30">
        <v>46266</v>
      </c>
    </row>
    <row r="54" spans="1:6" ht="165.75" x14ac:dyDescent="0.25">
      <c r="A54" s="117" t="s">
        <v>1602</v>
      </c>
      <c r="B54" s="12" t="s">
        <v>240</v>
      </c>
      <c r="C54" s="12" t="s">
        <v>1392</v>
      </c>
      <c r="D54" s="12" t="s">
        <v>276</v>
      </c>
      <c r="E54" s="12" t="s">
        <v>57</v>
      </c>
      <c r="F54" s="30" t="s">
        <v>367</v>
      </c>
    </row>
    <row r="55" spans="1:6" ht="140.25" x14ac:dyDescent="0.25">
      <c r="A55" s="117"/>
      <c r="B55" s="12" t="s">
        <v>1198</v>
      </c>
      <c r="C55" s="12" t="s">
        <v>1603</v>
      </c>
      <c r="D55" s="12" t="s">
        <v>1604</v>
      </c>
      <c r="E55" s="12" t="s">
        <v>57</v>
      </c>
      <c r="F55" s="15">
        <v>46302</v>
      </c>
    </row>
    <row r="56" spans="1:6" ht="25.5" x14ac:dyDescent="0.2">
      <c r="A56" s="117"/>
      <c r="B56" s="14" t="s">
        <v>1605</v>
      </c>
      <c r="C56" s="14" t="s">
        <v>1606</v>
      </c>
      <c r="D56" s="14" t="s">
        <v>1607</v>
      </c>
      <c r="E56" s="14" t="s">
        <v>294</v>
      </c>
      <c r="F56" s="16">
        <v>46302</v>
      </c>
    </row>
    <row r="57" spans="1:6" ht="38.25" x14ac:dyDescent="0.2">
      <c r="A57" s="117"/>
      <c r="B57" s="14" t="s">
        <v>1608</v>
      </c>
      <c r="C57" s="14" t="s">
        <v>1609</v>
      </c>
      <c r="D57" s="14" t="s">
        <v>244</v>
      </c>
      <c r="E57" s="14" t="s">
        <v>57</v>
      </c>
      <c r="F57" s="16">
        <v>46311</v>
      </c>
    </row>
    <row r="58" spans="1:6" ht="165.75" x14ac:dyDescent="0.25">
      <c r="A58" s="17" t="s">
        <v>1641</v>
      </c>
      <c r="B58" s="12" t="s">
        <v>240</v>
      </c>
      <c r="C58" s="12" t="s">
        <v>1642</v>
      </c>
      <c r="D58" s="12" t="s">
        <v>276</v>
      </c>
      <c r="E58" s="12" t="s">
        <v>57</v>
      </c>
      <c r="F58" s="12" t="s">
        <v>367</v>
      </c>
    </row>
    <row r="59" spans="1:6" ht="267.75" x14ac:dyDescent="0.2">
      <c r="A59" s="17" t="s">
        <v>1667</v>
      </c>
      <c r="B59" s="14" t="s">
        <v>1663</v>
      </c>
      <c r="C59" s="14" t="s">
        <v>1664</v>
      </c>
      <c r="D59" s="14" t="s">
        <v>1665</v>
      </c>
      <c r="E59" s="14" t="s">
        <v>57</v>
      </c>
      <c r="F59" s="14" t="s">
        <v>1666</v>
      </c>
    </row>
    <row r="60" spans="1:6" ht="178.5" x14ac:dyDescent="0.25">
      <c r="A60" s="117" t="s">
        <v>1706</v>
      </c>
      <c r="B60" s="17" t="s">
        <v>1707</v>
      </c>
      <c r="C60" s="17" t="s">
        <v>1708</v>
      </c>
      <c r="D60" s="17" t="s">
        <v>1709</v>
      </c>
      <c r="E60" s="17" t="s">
        <v>1710</v>
      </c>
      <c r="F60" s="17" t="s">
        <v>1711</v>
      </c>
    </row>
    <row r="61" spans="1:6" ht="25.5" x14ac:dyDescent="0.2">
      <c r="A61" s="117"/>
      <c r="B61" s="17" t="s">
        <v>1494</v>
      </c>
      <c r="C61" s="17" t="s">
        <v>1712</v>
      </c>
      <c r="D61" s="17" t="s">
        <v>1713</v>
      </c>
      <c r="E61" s="14" t="s">
        <v>1714</v>
      </c>
      <c r="F61" s="24">
        <v>46293</v>
      </c>
    </row>
    <row r="62" spans="1:6" ht="63.75" x14ac:dyDescent="0.2">
      <c r="A62" s="17" t="s">
        <v>1740</v>
      </c>
      <c r="B62" s="14" t="s">
        <v>1741</v>
      </c>
      <c r="C62" s="14" t="s">
        <v>1742</v>
      </c>
      <c r="D62" s="14" t="s">
        <v>1743</v>
      </c>
      <c r="E62" s="14" t="s">
        <v>161</v>
      </c>
      <c r="F62" s="22">
        <v>46266</v>
      </c>
    </row>
    <row r="63" spans="1:6" ht="153" x14ac:dyDescent="0.2">
      <c r="A63" s="17" t="s">
        <v>1765</v>
      </c>
      <c r="B63" s="20" t="s">
        <v>1766</v>
      </c>
      <c r="C63" s="20" t="s">
        <v>1767</v>
      </c>
      <c r="D63" s="20" t="s">
        <v>1768</v>
      </c>
      <c r="E63" s="20" t="s">
        <v>57</v>
      </c>
      <c r="F63" s="28">
        <v>46308</v>
      </c>
    </row>
    <row r="64" spans="1:6" ht="102" x14ac:dyDescent="0.2">
      <c r="A64" s="17" t="s">
        <v>1797</v>
      </c>
      <c r="B64" s="14" t="s">
        <v>1798</v>
      </c>
      <c r="C64" s="14" t="s">
        <v>1799</v>
      </c>
      <c r="D64" s="14" t="s">
        <v>1800</v>
      </c>
      <c r="E64" s="14" t="s">
        <v>57</v>
      </c>
      <c r="F64" s="14" t="s">
        <v>1801</v>
      </c>
    </row>
    <row r="65" spans="1:6" ht="216.75" x14ac:dyDescent="0.2">
      <c r="A65" s="17" t="s">
        <v>1825</v>
      </c>
      <c r="B65" s="14" t="s">
        <v>1826</v>
      </c>
      <c r="C65" s="14" t="s">
        <v>1827</v>
      </c>
      <c r="D65" s="14" t="s">
        <v>1828</v>
      </c>
      <c r="E65" s="14" t="s">
        <v>1829</v>
      </c>
      <c r="F65" s="14" t="s">
        <v>1830</v>
      </c>
    </row>
    <row r="66" spans="1:6" ht="191.25" x14ac:dyDescent="0.25">
      <c r="A66" s="17" t="s">
        <v>1860</v>
      </c>
      <c r="B66" s="17" t="s">
        <v>1854</v>
      </c>
      <c r="C66" s="17" t="s">
        <v>1855</v>
      </c>
      <c r="D66" s="17" t="s">
        <v>1856</v>
      </c>
      <c r="E66" s="17" t="s">
        <v>57</v>
      </c>
      <c r="F66" s="17" t="s">
        <v>1857</v>
      </c>
    </row>
    <row r="67" spans="1:6" ht="63.75" x14ac:dyDescent="0.2">
      <c r="A67" s="17" t="s">
        <v>1891</v>
      </c>
      <c r="B67" s="14" t="s">
        <v>487</v>
      </c>
      <c r="C67" s="14" t="s">
        <v>1892</v>
      </c>
      <c r="D67" s="14" t="s">
        <v>1893</v>
      </c>
      <c r="E67" s="14" t="s">
        <v>57</v>
      </c>
      <c r="F67" s="22">
        <v>46303</v>
      </c>
    </row>
    <row r="68" spans="1:6" ht="204" x14ac:dyDescent="0.25">
      <c r="A68" s="17" t="s">
        <v>1958</v>
      </c>
      <c r="B68" s="57" t="s">
        <v>1959</v>
      </c>
      <c r="C68" s="57" t="s">
        <v>1960</v>
      </c>
      <c r="D68" s="12" t="s">
        <v>1961</v>
      </c>
      <c r="E68" s="57" t="s">
        <v>161</v>
      </c>
      <c r="F68" s="57" t="s">
        <v>1962</v>
      </c>
    </row>
    <row r="69" spans="1:6" ht="409.5" x14ac:dyDescent="0.25">
      <c r="A69" s="17" t="s">
        <v>1999</v>
      </c>
      <c r="B69" s="17" t="s">
        <v>2000</v>
      </c>
      <c r="C69" s="17" t="s">
        <v>2001</v>
      </c>
      <c r="D69" s="17" t="s">
        <v>2002</v>
      </c>
      <c r="E69" s="17" t="s">
        <v>161</v>
      </c>
      <c r="F69" s="17" t="s">
        <v>2003</v>
      </c>
    </row>
    <row r="70" spans="1:6" ht="89.25" x14ac:dyDescent="0.2">
      <c r="A70" s="17" t="s">
        <v>2032</v>
      </c>
      <c r="B70" s="14" t="s">
        <v>2033</v>
      </c>
      <c r="C70" s="14" t="s">
        <v>2034</v>
      </c>
      <c r="D70" s="14" t="s">
        <v>2035</v>
      </c>
      <c r="E70" s="14" t="s">
        <v>57</v>
      </c>
      <c r="F70" s="14" t="s">
        <v>2036</v>
      </c>
    </row>
    <row r="71" spans="1:6" ht="38.25" x14ac:dyDescent="0.25">
      <c r="A71" s="17" t="s">
        <v>2071</v>
      </c>
      <c r="B71" s="12" t="s">
        <v>101</v>
      </c>
      <c r="C71" s="12" t="s">
        <v>2068</v>
      </c>
      <c r="D71" s="12" t="s">
        <v>2069</v>
      </c>
      <c r="E71" s="12" t="s">
        <v>57</v>
      </c>
      <c r="F71" s="12" t="s">
        <v>2070</v>
      </c>
    </row>
    <row r="72" spans="1:6" ht="76.5" x14ac:dyDescent="0.2">
      <c r="A72" s="17" t="s">
        <v>2092</v>
      </c>
      <c r="B72" s="14" t="s">
        <v>2093</v>
      </c>
      <c r="C72" s="14" t="s">
        <v>2094</v>
      </c>
      <c r="D72" s="14" t="s">
        <v>2095</v>
      </c>
      <c r="E72" s="14" t="s">
        <v>57</v>
      </c>
      <c r="F72" s="14" t="s">
        <v>2096</v>
      </c>
    </row>
    <row r="73" spans="1:6" ht="51" x14ac:dyDescent="0.2">
      <c r="A73" s="17" t="s">
        <v>2123</v>
      </c>
      <c r="B73" s="14" t="s">
        <v>2124</v>
      </c>
      <c r="C73" s="14" t="s">
        <v>2125</v>
      </c>
      <c r="D73" s="14" t="s">
        <v>2126</v>
      </c>
      <c r="E73" s="14" t="s">
        <v>57</v>
      </c>
      <c r="F73" s="14" t="s">
        <v>2127</v>
      </c>
    </row>
    <row r="74" spans="1:6" ht="89.25" x14ac:dyDescent="0.2">
      <c r="A74" s="17" t="s">
        <v>2150</v>
      </c>
      <c r="B74" s="14" t="s">
        <v>901</v>
      </c>
      <c r="C74" s="14" t="s">
        <v>2153</v>
      </c>
      <c r="D74" s="14" t="s">
        <v>2154</v>
      </c>
      <c r="E74" s="14" t="s">
        <v>57</v>
      </c>
      <c r="F74" s="22">
        <v>46266</v>
      </c>
    </row>
    <row r="75" spans="1:6" ht="242.25" x14ac:dyDescent="0.2">
      <c r="A75" s="17" t="s">
        <v>2195</v>
      </c>
      <c r="B75" s="14" t="s">
        <v>1548</v>
      </c>
      <c r="C75" s="14" t="s">
        <v>2196</v>
      </c>
      <c r="D75" s="14" t="s">
        <v>2197</v>
      </c>
      <c r="E75" s="14" t="s">
        <v>57</v>
      </c>
      <c r="F75" s="14" t="s">
        <v>2198</v>
      </c>
    </row>
    <row r="76" spans="1:6" ht="153" x14ac:dyDescent="0.2">
      <c r="A76" s="17" t="s">
        <v>2240</v>
      </c>
      <c r="B76" s="41" t="s">
        <v>2241</v>
      </c>
      <c r="C76" s="41" t="s">
        <v>2242</v>
      </c>
      <c r="D76" s="41" t="s">
        <v>2243</v>
      </c>
      <c r="E76" s="41" t="s">
        <v>2244</v>
      </c>
      <c r="F76" s="41" t="s">
        <v>104</v>
      </c>
    </row>
    <row r="77" spans="1:6" ht="89.25" x14ac:dyDescent="0.25">
      <c r="A77" s="17" t="s">
        <v>2273</v>
      </c>
      <c r="B77" s="12" t="s">
        <v>2274</v>
      </c>
      <c r="C77" s="12" t="s">
        <v>2275</v>
      </c>
      <c r="D77" s="12" t="s">
        <v>2276</v>
      </c>
      <c r="E77" s="12" t="s">
        <v>57</v>
      </c>
      <c r="F77" s="12" t="s">
        <v>2277</v>
      </c>
    </row>
    <row r="78" spans="1:6" ht="140.25" x14ac:dyDescent="0.25">
      <c r="A78" s="17" t="s">
        <v>2310</v>
      </c>
      <c r="B78" s="12" t="s">
        <v>2311</v>
      </c>
      <c r="C78" s="12" t="s">
        <v>2312</v>
      </c>
      <c r="D78" s="12" t="s">
        <v>2313</v>
      </c>
      <c r="E78" s="12" t="s">
        <v>2314</v>
      </c>
      <c r="F78" s="12" t="s">
        <v>2315</v>
      </c>
    </row>
    <row r="79" spans="1:6" ht="165.75" x14ac:dyDescent="0.25">
      <c r="A79" s="17" t="s">
        <v>2344</v>
      </c>
      <c r="B79" s="17" t="s">
        <v>240</v>
      </c>
      <c r="C79" s="17" t="s">
        <v>1392</v>
      </c>
      <c r="D79" s="17" t="s">
        <v>276</v>
      </c>
      <c r="E79" s="17" t="s">
        <v>57</v>
      </c>
      <c r="F79" s="17" t="s">
        <v>2345</v>
      </c>
    </row>
    <row r="80" spans="1:6" ht="165.75" x14ac:dyDescent="0.25">
      <c r="A80" s="17" t="s">
        <v>2358</v>
      </c>
      <c r="B80" s="17" t="s">
        <v>240</v>
      </c>
      <c r="C80" s="17" t="s">
        <v>1642</v>
      </c>
      <c r="D80" s="17" t="s">
        <v>276</v>
      </c>
      <c r="E80" s="17" t="s">
        <v>57</v>
      </c>
      <c r="F80" s="17" t="s">
        <v>367</v>
      </c>
    </row>
  </sheetData>
  <mergeCells count="4">
    <mergeCell ref="A28:A29"/>
    <mergeCell ref="A35:A41"/>
    <mergeCell ref="A54:A57"/>
    <mergeCell ref="A60:A61"/>
  </mergeCells>
  <hyperlinks>
    <hyperlink ref="C38" r:id="rId1" display="http://gov.pl/" xr:uid="{75AD5F2F-5351-4E89-8EC2-203491196822}"/>
  </hyperlinks>
  <pageMargins left="0.70866141732283472" right="0.70866141732283472" top="0.59055118110236227" bottom="0.59055118110236227" header="0.31496062992125984" footer="0.31496062992125984"/>
  <pageSetup paperSize="9" orientation="landscape" horizontalDpi="0" verticalDpi="0" r:id="rId2"/>
  <headerFooter>
    <oddHeader>&amp;Rzałącznik nr 2</oddHeader>
    <oddFooter>Strona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64F176-0DEE-46E6-80EE-B1730135E07E}">
  <dimension ref="A1:B70"/>
  <sheetViews>
    <sheetView topLeftCell="A56" workbookViewId="0">
      <selection sqref="A1:B70"/>
    </sheetView>
  </sheetViews>
  <sheetFormatPr defaultRowHeight="12.75" x14ac:dyDescent="0.25"/>
  <cols>
    <col min="1" max="1" width="9.140625" style="4"/>
    <col min="2" max="2" width="74.140625" style="6" customWidth="1"/>
    <col min="3" max="16384" width="9.140625" style="4"/>
  </cols>
  <sheetData>
    <row r="1" spans="1:2" ht="15" customHeight="1" x14ac:dyDescent="0.25">
      <c r="A1" s="118" t="s">
        <v>12</v>
      </c>
      <c r="B1" s="118"/>
    </row>
    <row r="2" spans="1:2" x14ac:dyDescent="0.25">
      <c r="B2" s="56"/>
    </row>
    <row r="4" spans="1:2" ht="25.5" x14ac:dyDescent="0.25">
      <c r="A4" s="10" t="s">
        <v>71</v>
      </c>
      <c r="B4" s="10" t="s">
        <v>68</v>
      </c>
    </row>
    <row r="5" spans="1:2" ht="25.5" x14ac:dyDescent="0.25">
      <c r="A5" s="10" t="s">
        <v>100</v>
      </c>
      <c r="B5" s="10" t="s">
        <v>105</v>
      </c>
    </row>
    <row r="6" spans="1:2" ht="63.75" x14ac:dyDescent="0.25">
      <c r="A6" s="10" t="s">
        <v>135</v>
      </c>
      <c r="B6" s="10" t="s">
        <v>136</v>
      </c>
    </row>
    <row r="7" spans="1:2" x14ac:dyDescent="0.25">
      <c r="A7" s="10" t="s">
        <v>184</v>
      </c>
      <c r="B7" s="10" t="s">
        <v>185</v>
      </c>
    </row>
    <row r="8" spans="1:2" ht="38.25" x14ac:dyDescent="0.25">
      <c r="A8" s="10" t="s">
        <v>205</v>
      </c>
      <c r="B8" s="10" t="s">
        <v>210</v>
      </c>
    </row>
    <row r="9" spans="1:2" ht="25.5" x14ac:dyDescent="0.25">
      <c r="A9" s="10" t="s">
        <v>239</v>
      </c>
      <c r="B9" s="10" t="s">
        <v>2416</v>
      </c>
    </row>
    <row r="10" spans="1:2" x14ac:dyDescent="0.25">
      <c r="A10" s="10" t="s">
        <v>262</v>
      </c>
      <c r="B10" s="10" t="s">
        <v>265</v>
      </c>
    </row>
    <row r="11" spans="1:2" ht="51" x14ac:dyDescent="0.25">
      <c r="A11" s="10" t="s">
        <v>287</v>
      </c>
      <c r="B11" s="10" t="s">
        <v>293</v>
      </c>
    </row>
    <row r="12" spans="1:2" x14ac:dyDescent="0.25">
      <c r="A12" s="10" t="s">
        <v>323</v>
      </c>
      <c r="B12" s="10" t="s">
        <v>328</v>
      </c>
    </row>
    <row r="13" spans="1:2" ht="38.25" x14ac:dyDescent="0.25">
      <c r="A13" s="10" t="s">
        <v>365</v>
      </c>
      <c r="B13" s="10" t="s">
        <v>390</v>
      </c>
    </row>
    <row r="14" spans="1:2" ht="51" x14ac:dyDescent="0.25">
      <c r="A14" s="10" t="s">
        <v>404</v>
      </c>
      <c r="B14" s="10" t="s">
        <v>2417</v>
      </c>
    </row>
    <row r="15" spans="1:2" ht="25.5" x14ac:dyDescent="0.25">
      <c r="A15" s="10" t="s">
        <v>429</v>
      </c>
      <c r="B15" s="10" t="s">
        <v>2418</v>
      </c>
    </row>
    <row r="16" spans="1:2" ht="51" x14ac:dyDescent="0.25">
      <c r="A16" s="10" t="s">
        <v>446</v>
      </c>
      <c r="B16" s="10" t="s">
        <v>451</v>
      </c>
    </row>
    <row r="17" spans="1:2" ht="140.25" x14ac:dyDescent="0.25">
      <c r="A17" s="10" t="s">
        <v>486</v>
      </c>
      <c r="B17" s="10" t="s">
        <v>492</v>
      </c>
    </row>
    <row r="18" spans="1:2" ht="51" x14ac:dyDescent="0.25">
      <c r="A18" s="10" t="s">
        <v>525</v>
      </c>
      <c r="B18" s="10" t="s">
        <v>2419</v>
      </c>
    </row>
    <row r="19" spans="1:2" ht="38.25" x14ac:dyDescent="0.25">
      <c r="A19" s="10" t="s">
        <v>551</v>
      </c>
      <c r="B19" s="10" t="s">
        <v>556</v>
      </c>
    </row>
    <row r="20" spans="1:2" ht="25.5" x14ac:dyDescent="0.25">
      <c r="A20" s="10" t="s">
        <v>583</v>
      </c>
      <c r="B20" s="10" t="s">
        <v>589</v>
      </c>
    </row>
    <row r="21" spans="1:2" ht="38.25" x14ac:dyDescent="0.25">
      <c r="A21" s="10" t="s">
        <v>614</v>
      </c>
      <c r="B21" s="10" t="s">
        <v>619</v>
      </c>
    </row>
    <row r="22" spans="1:2" ht="127.5" x14ac:dyDescent="0.25">
      <c r="A22" s="10" t="s">
        <v>659</v>
      </c>
      <c r="B22" s="10" t="s">
        <v>665</v>
      </c>
    </row>
    <row r="23" spans="1:2" x14ac:dyDescent="0.25">
      <c r="A23" s="10" t="s">
        <v>703</v>
      </c>
      <c r="B23" s="10" t="s">
        <v>708</v>
      </c>
    </row>
    <row r="24" spans="1:2" ht="102" x14ac:dyDescent="0.25">
      <c r="A24" s="10" t="s">
        <v>751</v>
      </c>
      <c r="B24" s="10" t="s">
        <v>752</v>
      </c>
    </row>
    <row r="25" spans="1:2" ht="38.25" x14ac:dyDescent="0.25">
      <c r="A25" s="10" t="s">
        <v>778</v>
      </c>
      <c r="B25" s="10" t="s">
        <v>782</v>
      </c>
    </row>
    <row r="26" spans="1:2" ht="102" x14ac:dyDescent="0.25">
      <c r="A26" s="10" t="s">
        <v>822</v>
      </c>
      <c r="B26" s="10" t="s">
        <v>823</v>
      </c>
    </row>
    <row r="27" spans="1:2" ht="38.25" x14ac:dyDescent="0.25">
      <c r="A27" s="10" t="s">
        <v>842</v>
      </c>
      <c r="B27" s="10" t="s">
        <v>847</v>
      </c>
    </row>
    <row r="28" spans="1:2" ht="38.25" x14ac:dyDescent="0.25">
      <c r="A28" s="10" t="s">
        <v>870</v>
      </c>
      <c r="B28" s="10" t="s">
        <v>878</v>
      </c>
    </row>
    <row r="29" spans="1:2" ht="38.25" x14ac:dyDescent="0.25">
      <c r="A29" s="10" t="s">
        <v>900</v>
      </c>
      <c r="B29" s="10" t="s">
        <v>904</v>
      </c>
    </row>
    <row r="30" spans="1:2" ht="25.5" x14ac:dyDescent="0.25">
      <c r="A30" s="10" t="s">
        <v>926</v>
      </c>
      <c r="B30" s="10" t="s">
        <v>928</v>
      </c>
    </row>
    <row r="31" spans="1:2" ht="38.25" x14ac:dyDescent="0.25">
      <c r="A31" s="10" t="s">
        <v>945</v>
      </c>
      <c r="B31" s="10" t="s">
        <v>951</v>
      </c>
    </row>
    <row r="32" spans="1:2" x14ac:dyDescent="0.25">
      <c r="A32" s="10" t="s">
        <v>977</v>
      </c>
      <c r="B32" s="10" t="s">
        <v>2420</v>
      </c>
    </row>
    <row r="33" spans="1:2" ht="38.25" x14ac:dyDescent="0.25">
      <c r="A33" s="10" t="s">
        <v>1007</v>
      </c>
      <c r="B33" s="10" t="s">
        <v>1012</v>
      </c>
    </row>
    <row r="34" spans="1:2" ht="153" x14ac:dyDescent="0.25">
      <c r="A34" s="10" t="s">
        <v>1051</v>
      </c>
      <c r="B34" s="10" t="s">
        <v>1077</v>
      </c>
    </row>
    <row r="35" spans="1:2" ht="38.25" x14ac:dyDescent="0.25">
      <c r="A35" s="10" t="s">
        <v>1099</v>
      </c>
      <c r="B35" s="10" t="s">
        <v>1104</v>
      </c>
    </row>
    <row r="36" spans="1:2" ht="38.25" x14ac:dyDescent="0.25">
      <c r="A36" s="10" t="s">
        <v>1152</v>
      </c>
      <c r="B36" s="10" t="s">
        <v>1158</v>
      </c>
    </row>
    <row r="37" spans="1:2" ht="25.5" x14ac:dyDescent="0.25">
      <c r="A37" s="10" t="s">
        <v>1197</v>
      </c>
      <c r="B37" s="10" t="s">
        <v>1202</v>
      </c>
    </row>
    <row r="38" spans="1:2" ht="25.5" x14ac:dyDescent="0.25">
      <c r="A38" s="10" t="s">
        <v>1239</v>
      </c>
      <c r="B38" s="10" t="s">
        <v>1244</v>
      </c>
    </row>
    <row r="39" spans="1:2" ht="51" x14ac:dyDescent="0.25">
      <c r="A39" s="10" t="s">
        <v>1301</v>
      </c>
      <c r="B39" s="10" t="s">
        <v>1305</v>
      </c>
    </row>
    <row r="40" spans="1:2" x14ac:dyDescent="0.25">
      <c r="A40" s="10" t="s">
        <v>1325</v>
      </c>
      <c r="B40" s="10" t="s">
        <v>1329</v>
      </c>
    </row>
    <row r="41" spans="1:2" ht="38.25" x14ac:dyDescent="0.25">
      <c r="A41" s="10" t="s">
        <v>1391</v>
      </c>
      <c r="B41" s="10" t="s">
        <v>1393</v>
      </c>
    </row>
    <row r="42" spans="1:2" ht="38.25" x14ac:dyDescent="0.25">
      <c r="A42" s="10" t="s">
        <v>1406</v>
      </c>
      <c r="B42" s="10" t="s">
        <v>1421</v>
      </c>
    </row>
    <row r="43" spans="1:2" ht="102" x14ac:dyDescent="0.25">
      <c r="A43" s="10" t="s">
        <v>1462</v>
      </c>
      <c r="B43" s="10" t="s">
        <v>1463</v>
      </c>
    </row>
    <row r="44" spans="1:2" x14ac:dyDescent="0.25">
      <c r="A44" s="10" t="s">
        <v>1493</v>
      </c>
      <c r="B44" s="10" t="s">
        <v>1497</v>
      </c>
    </row>
    <row r="45" spans="1:2" ht="38.25" x14ac:dyDescent="0.25">
      <c r="A45" s="10" t="s">
        <v>1523</v>
      </c>
      <c r="B45" s="10" t="s">
        <v>390</v>
      </c>
    </row>
    <row r="46" spans="1:2" ht="25.5" x14ac:dyDescent="0.25">
      <c r="A46" s="10" t="s">
        <v>1547</v>
      </c>
      <c r="B46" s="10" t="s">
        <v>1551</v>
      </c>
    </row>
    <row r="47" spans="1:2" ht="25.5" x14ac:dyDescent="0.25">
      <c r="A47" s="10" t="s">
        <v>1581</v>
      </c>
      <c r="B47" s="10" t="s">
        <v>1588</v>
      </c>
    </row>
    <row r="48" spans="1:2" ht="51" x14ac:dyDescent="0.25">
      <c r="A48" s="10" t="s">
        <v>1602</v>
      </c>
      <c r="B48" s="10" t="s">
        <v>1610</v>
      </c>
    </row>
    <row r="49" spans="1:2" ht="38.25" x14ac:dyDescent="0.25">
      <c r="A49" s="10" t="s">
        <v>1641</v>
      </c>
      <c r="B49" s="10" t="s">
        <v>1393</v>
      </c>
    </row>
    <row r="50" spans="1:2" x14ac:dyDescent="0.25">
      <c r="A50" s="10" t="s">
        <v>1667</v>
      </c>
      <c r="B50" s="10" t="s">
        <v>2421</v>
      </c>
    </row>
    <row r="51" spans="1:2" ht="76.5" x14ac:dyDescent="0.25">
      <c r="A51" s="10" t="s">
        <v>1706</v>
      </c>
      <c r="B51" s="10" t="s">
        <v>1715</v>
      </c>
    </row>
    <row r="52" spans="1:2" ht="25.5" x14ac:dyDescent="0.25">
      <c r="A52" s="10" t="s">
        <v>1740</v>
      </c>
      <c r="B52" s="10" t="s">
        <v>1744</v>
      </c>
    </row>
    <row r="53" spans="1:2" ht="38.25" x14ac:dyDescent="0.25">
      <c r="A53" s="10" t="s">
        <v>1765</v>
      </c>
      <c r="B53" s="10" t="s">
        <v>1769</v>
      </c>
    </row>
    <row r="54" spans="1:2" x14ac:dyDescent="0.25">
      <c r="A54" s="10" t="s">
        <v>1797</v>
      </c>
      <c r="B54" s="10" t="s">
        <v>1802</v>
      </c>
    </row>
    <row r="55" spans="1:2" ht="51" x14ac:dyDescent="0.25">
      <c r="A55" s="10" t="s">
        <v>1825</v>
      </c>
      <c r="B55" s="10" t="s">
        <v>1831</v>
      </c>
    </row>
    <row r="56" spans="1:2" ht="38.25" x14ac:dyDescent="0.25">
      <c r="A56" s="10" t="s">
        <v>1860</v>
      </c>
      <c r="B56" s="10" t="s">
        <v>1870</v>
      </c>
    </row>
    <row r="57" spans="1:2" ht="25.5" x14ac:dyDescent="0.25">
      <c r="A57" s="10" t="s">
        <v>1891</v>
      </c>
      <c r="B57" s="10" t="s">
        <v>1894</v>
      </c>
    </row>
    <row r="58" spans="1:2" ht="76.5" x14ac:dyDescent="0.25">
      <c r="A58" s="10" t="s">
        <v>1958</v>
      </c>
      <c r="B58" s="10" t="s">
        <v>1963</v>
      </c>
    </row>
    <row r="59" spans="1:2" ht="89.25" x14ac:dyDescent="0.25">
      <c r="A59" s="10" t="s">
        <v>1999</v>
      </c>
      <c r="B59" s="10" t="s">
        <v>2004</v>
      </c>
    </row>
    <row r="60" spans="1:2" ht="25.5" x14ac:dyDescent="0.25">
      <c r="A60" s="10" t="s">
        <v>2032</v>
      </c>
      <c r="B60" s="10" t="s">
        <v>2037</v>
      </c>
    </row>
    <row r="61" spans="1:2" ht="25.5" x14ac:dyDescent="0.25">
      <c r="A61" s="10" t="s">
        <v>2071</v>
      </c>
      <c r="B61" s="10" t="s">
        <v>2072</v>
      </c>
    </row>
    <row r="62" spans="1:2" x14ac:dyDescent="0.25">
      <c r="A62" s="10" t="s">
        <v>2092</v>
      </c>
      <c r="B62" s="10" t="s">
        <v>2097</v>
      </c>
    </row>
    <row r="63" spans="1:2" x14ac:dyDescent="0.25">
      <c r="A63" s="10" t="s">
        <v>2123</v>
      </c>
      <c r="B63" s="10" t="s">
        <v>2128</v>
      </c>
    </row>
    <row r="64" spans="1:2" ht="25.5" x14ac:dyDescent="0.25">
      <c r="A64" s="10" t="s">
        <v>2150</v>
      </c>
      <c r="B64" s="10" t="s">
        <v>2155</v>
      </c>
    </row>
    <row r="65" spans="1:2" x14ac:dyDescent="0.25">
      <c r="A65" s="10" t="s">
        <v>2195</v>
      </c>
      <c r="B65" s="10" t="s">
        <v>2199</v>
      </c>
    </row>
    <row r="66" spans="1:2" ht="51" x14ac:dyDescent="0.25">
      <c r="A66" s="10" t="s">
        <v>2240</v>
      </c>
      <c r="B66" s="10" t="s">
        <v>2245</v>
      </c>
    </row>
    <row r="67" spans="1:2" ht="25.5" x14ac:dyDescent="0.25">
      <c r="A67" s="10" t="s">
        <v>2273</v>
      </c>
      <c r="B67" s="10" t="s">
        <v>2278</v>
      </c>
    </row>
    <row r="68" spans="1:2" ht="89.25" x14ac:dyDescent="0.25">
      <c r="A68" s="10" t="s">
        <v>2310</v>
      </c>
      <c r="B68" s="10" t="s">
        <v>2316</v>
      </c>
    </row>
    <row r="69" spans="1:2" ht="38.25" x14ac:dyDescent="0.25">
      <c r="A69" s="10" t="s">
        <v>2344</v>
      </c>
      <c r="B69" s="10" t="s">
        <v>1393</v>
      </c>
    </row>
    <row r="70" spans="1:2" ht="38.25" x14ac:dyDescent="0.25">
      <c r="A70" s="10" t="s">
        <v>2358</v>
      </c>
      <c r="B70" s="10" t="s">
        <v>1393</v>
      </c>
    </row>
  </sheetData>
  <mergeCells count="1">
    <mergeCell ref="A1:B1"/>
  </mergeCells>
  <pageMargins left="0.70866141732283472" right="0.70866141732283472" top="0.59055118110236227" bottom="0.59055118110236227" header="0.31496062992125984" footer="0.31496062992125984"/>
  <pageSetup paperSize="9" orientation="portrait" horizontalDpi="0" verticalDpi="0" r:id="rId1"/>
  <headerFooter>
    <oddHeader>&amp;Rzałącznik nr 3</oddHeader>
    <oddFooter>Strona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D8B50-F63B-436D-87B2-4F28DEDF65D5}">
  <dimension ref="A1:D70"/>
  <sheetViews>
    <sheetView workbookViewId="0"/>
  </sheetViews>
  <sheetFormatPr defaultRowHeight="12.75" x14ac:dyDescent="0.2"/>
  <cols>
    <col min="1" max="1" width="9.140625" style="2"/>
    <col min="2" max="2" width="33.85546875" style="2" customWidth="1"/>
    <col min="3" max="3" width="35.140625" style="2" customWidth="1"/>
    <col min="4" max="4" width="31" style="2" customWidth="1"/>
    <col min="5" max="16384" width="9.140625" style="2"/>
  </cols>
  <sheetData>
    <row r="1" spans="1:4" ht="15.75" x14ac:dyDescent="0.25">
      <c r="A1" s="85" t="s">
        <v>13</v>
      </c>
      <c r="B1" s="48"/>
      <c r="C1" s="48"/>
      <c r="D1" s="48"/>
    </row>
    <row r="3" spans="1:4" ht="25.5" x14ac:dyDescent="0.2">
      <c r="A3" s="8"/>
      <c r="B3" s="8" t="s">
        <v>14</v>
      </c>
      <c r="C3" s="8" t="s">
        <v>15</v>
      </c>
    </row>
    <row r="4" spans="1:4" x14ac:dyDescent="0.2">
      <c r="A4" s="8" t="s">
        <v>71</v>
      </c>
      <c r="B4" s="8" t="s">
        <v>69</v>
      </c>
      <c r="C4" s="8" t="s">
        <v>70</v>
      </c>
    </row>
    <row r="5" spans="1:4" x14ac:dyDescent="0.2">
      <c r="A5" s="8" t="s">
        <v>100</v>
      </c>
      <c r="B5" s="8" t="s">
        <v>57</v>
      </c>
      <c r="C5" s="8" t="s">
        <v>69</v>
      </c>
    </row>
    <row r="6" spans="1:4" x14ac:dyDescent="0.2">
      <c r="A6" s="8" t="s">
        <v>135</v>
      </c>
      <c r="B6" s="8" t="s">
        <v>57</v>
      </c>
      <c r="C6" s="8" t="s">
        <v>137</v>
      </c>
    </row>
    <row r="7" spans="1:4" ht="30" x14ac:dyDescent="0.2">
      <c r="A7" s="8" t="s">
        <v>184</v>
      </c>
      <c r="B7" s="1" t="s">
        <v>186</v>
      </c>
      <c r="C7" s="1" t="s">
        <v>151</v>
      </c>
    </row>
    <row r="8" spans="1:4" ht="150" x14ac:dyDescent="0.2">
      <c r="A8" s="8" t="s">
        <v>205</v>
      </c>
      <c r="B8" s="1" t="s">
        <v>57</v>
      </c>
      <c r="C8" s="1" t="s">
        <v>211</v>
      </c>
    </row>
    <row r="9" spans="1:4" ht="15" x14ac:dyDescent="0.2">
      <c r="A9" s="8" t="s">
        <v>239</v>
      </c>
      <c r="B9" s="1" t="s">
        <v>57</v>
      </c>
      <c r="C9" s="1" t="s">
        <v>244</v>
      </c>
    </row>
    <row r="10" spans="1:4" ht="15" x14ac:dyDescent="0.2">
      <c r="A10" s="8" t="s">
        <v>262</v>
      </c>
      <c r="B10" s="1" t="s">
        <v>57</v>
      </c>
      <c r="C10" s="1" t="s">
        <v>57</v>
      </c>
    </row>
    <row r="11" spans="1:4" ht="15" x14ac:dyDescent="0.2">
      <c r="A11" s="8" t="s">
        <v>287</v>
      </c>
      <c r="B11" s="1" t="s">
        <v>57</v>
      </c>
      <c r="C11" s="1" t="s">
        <v>69</v>
      </c>
    </row>
    <row r="12" spans="1:4" ht="75" x14ac:dyDescent="0.2">
      <c r="A12" s="8" t="s">
        <v>323</v>
      </c>
      <c r="B12" s="1" t="s">
        <v>57</v>
      </c>
      <c r="C12" s="1" t="s">
        <v>329</v>
      </c>
    </row>
    <row r="13" spans="1:4" ht="75" x14ac:dyDescent="0.2">
      <c r="A13" s="8" t="s">
        <v>365</v>
      </c>
      <c r="B13" s="1" t="s">
        <v>368</v>
      </c>
      <c r="C13" s="1" t="s">
        <v>276</v>
      </c>
    </row>
    <row r="14" spans="1:4" ht="45" x14ac:dyDescent="0.2">
      <c r="A14" s="8" t="s">
        <v>404</v>
      </c>
      <c r="B14" s="1" t="s">
        <v>294</v>
      </c>
      <c r="C14" s="1" t="s">
        <v>409</v>
      </c>
    </row>
    <row r="15" spans="1:4" ht="15" x14ac:dyDescent="0.2">
      <c r="A15" s="8" t="s">
        <v>429</v>
      </c>
      <c r="B15" s="1" t="s">
        <v>161</v>
      </c>
      <c r="C15" s="1" t="s">
        <v>151</v>
      </c>
    </row>
    <row r="16" spans="1:4" ht="15" x14ac:dyDescent="0.2">
      <c r="A16" s="8" t="s">
        <v>446</v>
      </c>
      <c r="B16" s="1" t="s">
        <v>161</v>
      </c>
      <c r="C16" s="1" t="s">
        <v>452</v>
      </c>
    </row>
    <row r="17" spans="1:3" ht="75" x14ac:dyDescent="0.2">
      <c r="A17" s="8" t="s">
        <v>486</v>
      </c>
      <c r="B17" s="1" t="s">
        <v>493</v>
      </c>
      <c r="C17" s="1" t="s">
        <v>494</v>
      </c>
    </row>
    <row r="18" spans="1:3" ht="15" x14ac:dyDescent="0.2">
      <c r="A18" s="8" t="s">
        <v>525</v>
      </c>
      <c r="B18" s="1" t="s">
        <v>530</v>
      </c>
      <c r="C18" s="1" t="s">
        <v>531</v>
      </c>
    </row>
    <row r="19" spans="1:3" ht="15" x14ac:dyDescent="0.2">
      <c r="A19" s="8" t="s">
        <v>551</v>
      </c>
      <c r="B19" s="1" t="s">
        <v>161</v>
      </c>
      <c r="C19" s="1" t="s">
        <v>69</v>
      </c>
    </row>
    <row r="20" spans="1:3" ht="15" x14ac:dyDescent="0.2">
      <c r="A20" s="8" t="s">
        <v>588</v>
      </c>
      <c r="B20" s="1" t="s">
        <v>590</v>
      </c>
      <c r="C20" s="1" t="s">
        <v>591</v>
      </c>
    </row>
    <row r="21" spans="1:3" ht="75" x14ac:dyDescent="0.2">
      <c r="A21" s="8" t="s">
        <v>614</v>
      </c>
      <c r="B21" s="1" t="s">
        <v>620</v>
      </c>
      <c r="C21" s="1" t="s">
        <v>621</v>
      </c>
    </row>
    <row r="22" spans="1:3" ht="285" x14ac:dyDescent="0.2">
      <c r="A22" s="8" t="s">
        <v>659</v>
      </c>
      <c r="B22" s="1" t="s">
        <v>666</v>
      </c>
      <c r="C22" s="1" t="s">
        <v>667</v>
      </c>
    </row>
    <row r="23" spans="1:3" ht="30" x14ac:dyDescent="0.2">
      <c r="A23" s="8" t="s">
        <v>703</v>
      </c>
      <c r="B23" s="1" t="s">
        <v>57</v>
      </c>
      <c r="C23" s="1" t="s">
        <v>709</v>
      </c>
    </row>
    <row r="24" spans="1:3" ht="315" x14ac:dyDescent="0.2">
      <c r="A24" s="8" t="s">
        <v>751</v>
      </c>
      <c r="B24" s="1" t="s">
        <v>753</v>
      </c>
      <c r="C24" s="1" t="s">
        <v>754</v>
      </c>
    </row>
    <row r="25" spans="1:3" ht="15" x14ac:dyDescent="0.2">
      <c r="A25" s="8" t="s">
        <v>778</v>
      </c>
      <c r="B25" s="1" t="s">
        <v>57</v>
      </c>
      <c r="C25" s="1" t="s">
        <v>69</v>
      </c>
    </row>
    <row r="26" spans="1:3" ht="15" x14ac:dyDescent="0.2">
      <c r="A26" s="8" t="s">
        <v>822</v>
      </c>
      <c r="B26" s="1" t="s">
        <v>57</v>
      </c>
      <c r="C26" s="1" t="s">
        <v>69</v>
      </c>
    </row>
    <row r="27" spans="1:3" ht="15" x14ac:dyDescent="0.2">
      <c r="A27" s="8" t="s">
        <v>842</v>
      </c>
      <c r="B27" s="1" t="s">
        <v>57</v>
      </c>
      <c r="C27" s="1" t="s">
        <v>57</v>
      </c>
    </row>
    <row r="28" spans="1:3" ht="45" x14ac:dyDescent="0.2">
      <c r="A28" s="8" t="s">
        <v>870</v>
      </c>
      <c r="B28" s="45" t="s">
        <v>138</v>
      </c>
      <c r="C28" s="45" t="s">
        <v>879</v>
      </c>
    </row>
    <row r="29" spans="1:3" ht="45" x14ac:dyDescent="0.2">
      <c r="A29" s="8" t="s">
        <v>900</v>
      </c>
      <c r="B29" s="1" t="s">
        <v>138</v>
      </c>
      <c r="C29" s="1" t="s">
        <v>905</v>
      </c>
    </row>
    <row r="30" spans="1:3" ht="15" x14ac:dyDescent="0.2">
      <c r="A30" s="8" t="s">
        <v>926</v>
      </c>
      <c r="B30" s="1" t="s">
        <v>161</v>
      </c>
      <c r="C30" s="1" t="s">
        <v>151</v>
      </c>
    </row>
    <row r="31" spans="1:3" ht="15" x14ac:dyDescent="0.2">
      <c r="A31" s="8" t="s">
        <v>945</v>
      </c>
      <c r="B31" s="1" t="s">
        <v>151</v>
      </c>
      <c r="C31" s="1" t="s">
        <v>151</v>
      </c>
    </row>
    <row r="32" spans="1:3" ht="45" x14ac:dyDescent="0.2">
      <c r="A32" s="8" t="s">
        <v>977</v>
      </c>
      <c r="B32" s="1" t="s">
        <v>982</v>
      </c>
      <c r="C32" s="1" t="s">
        <v>983</v>
      </c>
    </row>
    <row r="33" spans="1:3" ht="15" x14ac:dyDescent="0.2">
      <c r="A33" s="8" t="s">
        <v>1007</v>
      </c>
      <c r="B33" s="1" t="s">
        <v>57</v>
      </c>
      <c r="C33" s="1" t="s">
        <v>57</v>
      </c>
    </row>
    <row r="34" spans="1:3" ht="15" x14ac:dyDescent="0.2">
      <c r="A34" s="8" t="s">
        <v>1051</v>
      </c>
      <c r="B34" s="50" t="s">
        <v>57</v>
      </c>
      <c r="C34" s="50" t="s">
        <v>69</v>
      </c>
    </row>
    <row r="35" spans="1:3" ht="15" x14ac:dyDescent="0.2">
      <c r="A35" s="8" t="s">
        <v>1099</v>
      </c>
      <c r="B35" s="1" t="s">
        <v>57</v>
      </c>
      <c r="C35" s="1" t="s">
        <v>57</v>
      </c>
    </row>
    <row r="36" spans="1:3" ht="45" x14ac:dyDescent="0.2">
      <c r="A36" s="8" t="s">
        <v>1152</v>
      </c>
      <c r="B36" s="1" t="s">
        <v>1159</v>
      </c>
      <c r="C36" s="1" t="s">
        <v>1160</v>
      </c>
    </row>
    <row r="37" spans="1:3" ht="15" x14ac:dyDescent="0.2">
      <c r="A37" s="8" t="s">
        <v>1197</v>
      </c>
      <c r="B37" s="1" t="s">
        <v>1203</v>
      </c>
      <c r="C37" s="1" t="s">
        <v>1204</v>
      </c>
    </row>
    <row r="38" spans="1:3" ht="15" x14ac:dyDescent="0.2">
      <c r="A38" s="8" t="s">
        <v>1239</v>
      </c>
      <c r="B38" s="1" t="s">
        <v>161</v>
      </c>
      <c r="C38" s="1" t="s">
        <v>161</v>
      </c>
    </row>
    <row r="39" spans="1:3" ht="15" x14ac:dyDescent="0.2">
      <c r="A39" s="8" t="s">
        <v>1301</v>
      </c>
      <c r="B39" s="1" t="s">
        <v>57</v>
      </c>
      <c r="C39" s="1" t="s">
        <v>1306</v>
      </c>
    </row>
    <row r="40" spans="1:3" ht="15" x14ac:dyDescent="0.2">
      <c r="A40" s="8" t="s">
        <v>1325</v>
      </c>
      <c r="B40" s="1" t="s">
        <v>69</v>
      </c>
      <c r="C40" s="1" t="s">
        <v>69</v>
      </c>
    </row>
    <row r="41" spans="1:3" ht="75" x14ac:dyDescent="0.2">
      <c r="A41" s="8" t="s">
        <v>1391</v>
      </c>
      <c r="B41" s="1" t="s">
        <v>368</v>
      </c>
      <c r="C41" s="1" t="s">
        <v>276</v>
      </c>
    </row>
    <row r="42" spans="1:3" ht="15" x14ac:dyDescent="0.2">
      <c r="A42" s="8" t="s">
        <v>1406</v>
      </c>
      <c r="B42" s="1" t="s">
        <v>57</v>
      </c>
      <c r="C42" s="1" t="s">
        <v>69</v>
      </c>
    </row>
    <row r="43" spans="1:3" ht="45" x14ac:dyDescent="0.2">
      <c r="A43" s="8" t="s">
        <v>1462</v>
      </c>
      <c r="B43" s="1" t="s">
        <v>1464</v>
      </c>
      <c r="C43" s="1" t="s">
        <v>1465</v>
      </c>
    </row>
    <row r="44" spans="1:3" ht="15" x14ac:dyDescent="0.2">
      <c r="A44" s="8" t="s">
        <v>1493</v>
      </c>
      <c r="B44" s="1" t="s">
        <v>57</v>
      </c>
      <c r="C44" s="1" t="s">
        <v>57</v>
      </c>
    </row>
    <row r="45" spans="1:3" ht="75" x14ac:dyDescent="0.2">
      <c r="A45" s="8" t="s">
        <v>1523</v>
      </c>
      <c r="B45" s="1" t="s">
        <v>368</v>
      </c>
      <c r="C45" s="53" t="s">
        <v>1524</v>
      </c>
    </row>
    <row r="46" spans="1:3" ht="15" x14ac:dyDescent="0.2">
      <c r="A46" s="8" t="s">
        <v>1547</v>
      </c>
      <c r="B46" s="1" t="s">
        <v>57</v>
      </c>
      <c r="C46" s="1" t="s">
        <v>706</v>
      </c>
    </row>
    <row r="47" spans="1:3" ht="75" x14ac:dyDescent="0.2">
      <c r="A47" s="8" t="s">
        <v>1581</v>
      </c>
      <c r="B47" s="1" t="s">
        <v>1582</v>
      </c>
      <c r="C47" s="1" t="s">
        <v>276</v>
      </c>
    </row>
    <row r="48" spans="1:3" ht="30" x14ac:dyDescent="0.2">
      <c r="A48" s="8" t="s">
        <v>1602</v>
      </c>
      <c r="B48" s="1" t="s">
        <v>1611</v>
      </c>
      <c r="C48" s="1" t="s">
        <v>276</v>
      </c>
    </row>
    <row r="49" spans="1:3" ht="75" x14ac:dyDescent="0.2">
      <c r="A49" s="8" t="s">
        <v>1641</v>
      </c>
      <c r="B49" s="1" t="s">
        <v>368</v>
      </c>
      <c r="C49" s="1" t="s">
        <v>276</v>
      </c>
    </row>
    <row r="50" spans="1:3" ht="75" x14ac:dyDescent="0.2">
      <c r="A50" s="8" t="s">
        <v>1667</v>
      </c>
      <c r="B50" s="1" t="s">
        <v>1668</v>
      </c>
      <c r="C50" s="1" t="s">
        <v>1669</v>
      </c>
    </row>
    <row r="51" spans="1:3" ht="210" x14ac:dyDescent="0.2">
      <c r="A51" s="8" t="s">
        <v>1706</v>
      </c>
      <c r="B51" s="1" t="s">
        <v>1716</v>
      </c>
      <c r="C51" s="1" t="s">
        <v>1717</v>
      </c>
    </row>
    <row r="52" spans="1:3" ht="15" x14ac:dyDescent="0.2">
      <c r="A52" s="8" t="s">
        <v>1740</v>
      </c>
      <c r="B52" s="1" t="s">
        <v>161</v>
      </c>
      <c r="C52" s="1" t="s">
        <v>1745</v>
      </c>
    </row>
    <row r="53" spans="1:3" ht="15" x14ac:dyDescent="0.2">
      <c r="A53" s="8" t="s">
        <v>1765</v>
      </c>
      <c r="B53" s="49" t="s">
        <v>57</v>
      </c>
      <c r="C53" s="49" t="s">
        <v>69</v>
      </c>
    </row>
    <row r="54" spans="1:3" ht="15" x14ac:dyDescent="0.2">
      <c r="A54" s="8" t="s">
        <v>1797</v>
      </c>
      <c r="B54" s="55" t="s">
        <v>161</v>
      </c>
      <c r="C54" s="55" t="s">
        <v>69</v>
      </c>
    </row>
    <row r="55" spans="1:3" ht="150" x14ac:dyDescent="0.2">
      <c r="A55" s="8" t="s">
        <v>1825</v>
      </c>
      <c r="B55" s="1" t="s">
        <v>57</v>
      </c>
      <c r="C55" s="1" t="s">
        <v>1832</v>
      </c>
    </row>
    <row r="56" spans="1:3" ht="120" x14ac:dyDescent="0.2">
      <c r="A56" s="8" t="s">
        <v>1860</v>
      </c>
      <c r="B56" s="1" t="s">
        <v>1858</v>
      </c>
      <c r="C56" s="1" t="s">
        <v>1859</v>
      </c>
    </row>
    <row r="57" spans="1:3" ht="15" x14ac:dyDescent="0.2">
      <c r="A57" s="8" t="s">
        <v>1891</v>
      </c>
      <c r="B57" s="1" t="s">
        <v>57</v>
      </c>
      <c r="C57" s="1" t="s">
        <v>706</v>
      </c>
    </row>
    <row r="58" spans="1:3" ht="15" x14ac:dyDescent="0.2">
      <c r="A58" s="8" t="s">
        <v>1958</v>
      </c>
      <c r="B58" s="55" t="s">
        <v>57</v>
      </c>
      <c r="C58" s="55" t="s">
        <v>69</v>
      </c>
    </row>
    <row r="59" spans="1:3" ht="285" x14ac:dyDescent="0.2">
      <c r="A59" s="8" t="s">
        <v>1999</v>
      </c>
      <c r="B59" s="1" t="s">
        <v>2005</v>
      </c>
      <c r="C59" s="1" t="s">
        <v>2006</v>
      </c>
    </row>
    <row r="60" spans="1:3" ht="15" x14ac:dyDescent="0.2">
      <c r="A60" s="8" t="s">
        <v>2032</v>
      </c>
      <c r="B60" s="1" t="s">
        <v>57</v>
      </c>
      <c r="C60" s="1" t="s">
        <v>69</v>
      </c>
    </row>
    <row r="61" spans="1:3" ht="15" x14ac:dyDescent="0.2">
      <c r="A61" s="8" t="s">
        <v>2071</v>
      </c>
      <c r="B61" s="1" t="s">
        <v>139</v>
      </c>
      <c r="C61" s="1" t="s">
        <v>139</v>
      </c>
    </row>
    <row r="62" spans="1:3" ht="15" x14ac:dyDescent="0.2">
      <c r="A62" s="8" t="s">
        <v>2092</v>
      </c>
      <c r="B62" s="1" t="s">
        <v>57</v>
      </c>
      <c r="C62" s="1" t="s">
        <v>276</v>
      </c>
    </row>
    <row r="63" spans="1:3" ht="30" x14ac:dyDescent="0.2">
      <c r="A63" s="8" t="s">
        <v>2123</v>
      </c>
      <c r="B63" s="1" t="s">
        <v>57</v>
      </c>
      <c r="C63" s="1" t="s">
        <v>2129</v>
      </c>
    </row>
    <row r="64" spans="1:3" ht="15" x14ac:dyDescent="0.2">
      <c r="A64" s="8" t="s">
        <v>2150</v>
      </c>
      <c r="B64" s="1" t="s">
        <v>57</v>
      </c>
      <c r="C64" s="1" t="s">
        <v>2156</v>
      </c>
    </row>
    <row r="65" spans="1:3" ht="30" x14ac:dyDescent="0.2">
      <c r="A65" s="8" t="s">
        <v>2195</v>
      </c>
      <c r="B65" s="1" t="s">
        <v>138</v>
      </c>
      <c r="C65" s="1" t="s">
        <v>2200</v>
      </c>
    </row>
    <row r="66" spans="1:3" ht="60" x14ac:dyDescent="0.2">
      <c r="A66" s="8" t="s">
        <v>2240</v>
      </c>
      <c r="B66" s="54" t="s">
        <v>2246</v>
      </c>
      <c r="C66" s="54" t="s">
        <v>2247</v>
      </c>
    </row>
    <row r="67" spans="1:3" ht="60" x14ac:dyDescent="0.2">
      <c r="A67" s="8" t="s">
        <v>2273</v>
      </c>
      <c r="B67" s="1" t="s">
        <v>2279</v>
      </c>
      <c r="C67" s="1" t="s">
        <v>2280</v>
      </c>
    </row>
    <row r="68" spans="1:3" ht="15" x14ac:dyDescent="0.2">
      <c r="A68" s="8" t="s">
        <v>2310</v>
      </c>
      <c r="B68" s="1" t="s">
        <v>57</v>
      </c>
      <c r="C68" s="1" t="s">
        <v>2317</v>
      </c>
    </row>
    <row r="69" spans="1:3" ht="75" x14ac:dyDescent="0.2">
      <c r="A69" s="8" t="s">
        <v>2344</v>
      </c>
      <c r="B69" s="1" t="s">
        <v>368</v>
      </c>
      <c r="C69" s="1" t="s">
        <v>276</v>
      </c>
    </row>
    <row r="70" spans="1:3" ht="75" x14ac:dyDescent="0.2">
      <c r="A70" s="8" t="s">
        <v>2358</v>
      </c>
      <c r="B70" s="1" t="s">
        <v>368</v>
      </c>
      <c r="C70" s="1" t="s">
        <v>276</v>
      </c>
    </row>
  </sheetData>
  <pageMargins left="0.70866141732283472" right="0.70866141732283472" top="0.59055118110236227" bottom="0.59055118110236227" header="0.31496062992125984" footer="0.31496062992125984"/>
  <pageSetup paperSize="9" orientation="portrait" horizontalDpi="0" verticalDpi="0" r:id="rId1"/>
  <headerFooter>
    <oddHeader>&amp;Rzałącznik nr 4</oddHeader>
    <oddFooter>Strona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18B86C-7130-464E-861E-C6688167B3DC}">
  <dimension ref="A1:BU73"/>
  <sheetViews>
    <sheetView tabSelected="1" zoomScale="106" zoomScaleNormal="106" workbookViewId="0">
      <selection activeCell="A2" sqref="A1:A1048576"/>
    </sheetView>
  </sheetViews>
  <sheetFormatPr defaultRowHeight="12.75" x14ac:dyDescent="0.25"/>
  <cols>
    <col min="1" max="1" width="7.28515625" style="4" customWidth="1"/>
    <col min="2" max="2" width="18" style="4" customWidth="1"/>
    <col min="3" max="3" width="21.5703125" style="4" customWidth="1"/>
    <col min="4" max="4" width="19.85546875" style="4" customWidth="1"/>
    <col min="5" max="5" width="17.140625" style="4" customWidth="1"/>
    <col min="6" max="6" width="26.140625" style="4" customWidth="1"/>
    <col min="7" max="7" width="23.7109375" style="4" customWidth="1"/>
    <col min="8" max="11" width="9.140625" style="4"/>
    <col min="12" max="12" width="9.28515625" style="4" customWidth="1"/>
    <col min="13" max="16384" width="9.140625" style="4"/>
  </cols>
  <sheetData>
    <row r="1" spans="1:73" ht="15.75" x14ac:dyDescent="0.25">
      <c r="A1" s="119" t="s">
        <v>16</v>
      </c>
      <c r="B1" s="119"/>
      <c r="C1" s="119"/>
      <c r="D1" s="119"/>
      <c r="E1" s="119"/>
    </row>
    <row r="4" spans="1:73" x14ac:dyDescent="0.25">
      <c r="A4" s="5" t="s">
        <v>21</v>
      </c>
    </row>
    <row r="5" spans="1:73" s="7" customFormat="1" x14ac:dyDescent="0.25">
      <c r="A5" s="5"/>
      <c r="B5" s="4"/>
      <c r="C5" s="4"/>
      <c r="D5" s="4"/>
      <c r="E5" s="4"/>
      <c r="F5" s="4"/>
      <c r="G5" s="4"/>
      <c r="H5" s="4"/>
      <c r="I5" s="4"/>
      <c r="J5" s="4"/>
      <c r="K5" s="4"/>
      <c r="L5" s="4"/>
      <c r="M5" s="4"/>
      <c r="N5" s="4"/>
      <c r="O5" s="4"/>
      <c r="P5" s="4"/>
      <c r="Q5" s="4"/>
      <c r="R5" s="4"/>
      <c r="S5" s="4"/>
      <c r="T5" s="4"/>
      <c r="U5" s="6"/>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row>
    <row r="6" spans="1:73" ht="60" x14ac:dyDescent="0.25">
      <c r="A6" s="87"/>
      <c r="B6" s="88" t="s">
        <v>17</v>
      </c>
      <c r="C6" s="88" t="s">
        <v>18</v>
      </c>
      <c r="D6" s="88" t="s">
        <v>19</v>
      </c>
      <c r="E6" s="88" t="s">
        <v>20</v>
      </c>
      <c r="F6" s="88" t="s">
        <v>22</v>
      </c>
      <c r="G6" s="88" t="s">
        <v>53</v>
      </c>
    </row>
    <row r="7" spans="1:73" ht="144.75" customHeight="1" x14ac:dyDescent="0.25">
      <c r="A7" s="87" t="s">
        <v>71</v>
      </c>
      <c r="B7" s="87" t="s">
        <v>72</v>
      </c>
      <c r="C7" s="87" t="s">
        <v>73</v>
      </c>
      <c r="D7" s="87" t="s">
        <v>74</v>
      </c>
      <c r="E7" s="87" t="s">
        <v>73</v>
      </c>
      <c r="F7" s="87" t="s">
        <v>75</v>
      </c>
      <c r="G7" s="87" t="s">
        <v>76</v>
      </c>
    </row>
    <row r="8" spans="1:73" ht="66.75" customHeight="1" x14ac:dyDescent="0.25">
      <c r="A8" s="87" t="s">
        <v>100</v>
      </c>
      <c r="B8" s="120" t="s">
        <v>106</v>
      </c>
      <c r="C8" s="120"/>
      <c r="D8" s="120"/>
      <c r="E8" s="120"/>
      <c r="F8" s="87" t="s">
        <v>107</v>
      </c>
      <c r="G8" s="87" t="s">
        <v>108</v>
      </c>
    </row>
    <row r="9" spans="1:73" ht="396" x14ac:dyDescent="0.25">
      <c r="A9" s="87" t="s">
        <v>135</v>
      </c>
      <c r="B9" s="87" t="s">
        <v>141</v>
      </c>
      <c r="C9" s="87" t="s">
        <v>141</v>
      </c>
      <c r="D9" s="87" t="s">
        <v>141</v>
      </c>
      <c r="E9" s="87" t="s">
        <v>141</v>
      </c>
      <c r="F9" s="87" t="s">
        <v>140</v>
      </c>
      <c r="G9" s="87" t="s">
        <v>142</v>
      </c>
    </row>
    <row r="10" spans="1:73" ht="36" x14ac:dyDescent="0.25">
      <c r="A10" s="87" t="s">
        <v>184</v>
      </c>
      <c r="B10" s="87" t="s">
        <v>187</v>
      </c>
      <c r="C10" s="87" t="s">
        <v>187</v>
      </c>
      <c r="D10" s="87" t="s">
        <v>187</v>
      </c>
      <c r="E10" s="87" t="s">
        <v>187</v>
      </c>
      <c r="F10" s="87" t="s">
        <v>188</v>
      </c>
      <c r="G10" s="87" t="s">
        <v>189</v>
      </c>
    </row>
    <row r="11" spans="1:73" ht="180" x14ac:dyDescent="0.25">
      <c r="A11" s="87" t="s">
        <v>205</v>
      </c>
      <c r="B11" s="87" t="s">
        <v>212</v>
      </c>
      <c r="C11" s="87" t="s">
        <v>213</v>
      </c>
      <c r="D11" s="87" t="s">
        <v>214</v>
      </c>
      <c r="E11" s="87" t="s">
        <v>215</v>
      </c>
      <c r="F11" s="87" t="s">
        <v>216</v>
      </c>
      <c r="G11" s="87" t="s">
        <v>217</v>
      </c>
    </row>
    <row r="12" spans="1:73" ht="48" x14ac:dyDescent="0.25">
      <c r="A12" s="89" t="s">
        <v>239</v>
      </c>
      <c r="B12" s="87" t="s">
        <v>245</v>
      </c>
      <c r="C12" s="87" t="s">
        <v>246</v>
      </c>
      <c r="D12" s="87" t="s">
        <v>246</v>
      </c>
      <c r="E12" s="87"/>
      <c r="F12" s="87"/>
      <c r="G12" s="87"/>
    </row>
    <row r="13" spans="1:73" ht="108" x14ac:dyDescent="0.25">
      <c r="A13" s="87" t="s">
        <v>262</v>
      </c>
      <c r="B13" s="87" t="s">
        <v>266</v>
      </c>
      <c r="C13" s="87" t="s">
        <v>267</v>
      </c>
      <c r="D13" s="87" t="s">
        <v>268</v>
      </c>
      <c r="E13" s="87" t="s">
        <v>269</v>
      </c>
      <c r="F13" s="87" t="s">
        <v>270</v>
      </c>
      <c r="G13" s="87"/>
    </row>
    <row r="14" spans="1:73" ht="96" x14ac:dyDescent="0.25">
      <c r="A14" s="87" t="s">
        <v>306</v>
      </c>
      <c r="B14" s="87" t="s">
        <v>295</v>
      </c>
      <c r="C14" s="87" t="s">
        <v>296</v>
      </c>
      <c r="D14" s="87" t="s">
        <v>297</v>
      </c>
      <c r="E14" s="87" t="s">
        <v>296</v>
      </c>
      <c r="F14" s="87" t="s">
        <v>296</v>
      </c>
      <c r="G14" s="87" t="s">
        <v>298</v>
      </c>
    </row>
    <row r="15" spans="1:73" ht="111" customHeight="1" x14ac:dyDescent="0.25">
      <c r="A15" s="87" t="s">
        <v>323</v>
      </c>
      <c r="B15" s="87" t="s">
        <v>330</v>
      </c>
      <c r="C15" s="87" t="s">
        <v>330</v>
      </c>
      <c r="D15" s="87" t="s">
        <v>297</v>
      </c>
      <c r="E15" s="87" t="s">
        <v>330</v>
      </c>
      <c r="F15" s="87" t="s">
        <v>331</v>
      </c>
      <c r="G15" s="87" t="s">
        <v>332</v>
      </c>
    </row>
    <row r="16" spans="1:73" ht="409.5" x14ac:dyDescent="0.25">
      <c r="A16" s="87" t="s">
        <v>365</v>
      </c>
      <c r="B16" s="87" t="s">
        <v>369</v>
      </c>
      <c r="C16" s="87" t="s">
        <v>370</v>
      </c>
      <c r="D16" s="87" t="s">
        <v>371</v>
      </c>
      <c r="E16" s="87" t="s">
        <v>372</v>
      </c>
      <c r="F16" s="87" t="s">
        <v>373</v>
      </c>
      <c r="G16" s="87" t="s">
        <v>2370</v>
      </c>
    </row>
    <row r="17" spans="1:7" ht="409.5" x14ac:dyDescent="0.25">
      <c r="A17" s="87" t="s">
        <v>404</v>
      </c>
      <c r="B17" s="87" t="s">
        <v>410</v>
      </c>
      <c r="C17" s="87" t="s">
        <v>411</v>
      </c>
      <c r="D17" s="87" t="s">
        <v>411</v>
      </c>
      <c r="E17" s="87" t="s">
        <v>410</v>
      </c>
      <c r="F17" s="87" t="s">
        <v>412</v>
      </c>
      <c r="G17" s="87" t="s">
        <v>413</v>
      </c>
    </row>
    <row r="18" spans="1:7" ht="72" x14ac:dyDescent="0.25">
      <c r="A18" s="87" t="s">
        <v>429</v>
      </c>
      <c r="B18" s="87" t="s">
        <v>432</v>
      </c>
      <c r="C18" s="87" t="s">
        <v>432</v>
      </c>
      <c r="D18" s="87" t="s">
        <v>432</v>
      </c>
      <c r="E18" s="87" t="s">
        <v>432</v>
      </c>
      <c r="F18" s="87" t="s">
        <v>433</v>
      </c>
      <c r="G18" s="87" t="s">
        <v>434</v>
      </c>
    </row>
    <row r="19" spans="1:7" ht="228" x14ac:dyDescent="0.25">
      <c r="A19" s="87" t="s">
        <v>446</v>
      </c>
      <c r="B19" s="87" t="s">
        <v>453</v>
      </c>
      <c r="C19" s="87" t="s">
        <v>454</v>
      </c>
      <c r="D19" s="87" t="s">
        <v>455</v>
      </c>
      <c r="E19" s="87" t="s">
        <v>456</v>
      </c>
      <c r="F19" s="87" t="s">
        <v>457</v>
      </c>
      <c r="G19" s="87" t="s">
        <v>458</v>
      </c>
    </row>
    <row r="20" spans="1:7" ht="144" x14ac:dyDescent="0.25">
      <c r="A20" s="87" t="s">
        <v>486</v>
      </c>
      <c r="B20" s="87" t="s">
        <v>495</v>
      </c>
      <c r="C20" s="87" t="s">
        <v>496</v>
      </c>
      <c r="D20" s="87" t="s">
        <v>496</v>
      </c>
      <c r="E20" s="87" t="s">
        <v>496</v>
      </c>
      <c r="F20" s="87" t="s">
        <v>497</v>
      </c>
      <c r="G20" s="87" t="s">
        <v>498</v>
      </c>
    </row>
    <row r="21" spans="1:7" ht="288" x14ac:dyDescent="0.25">
      <c r="A21" s="87" t="s">
        <v>525</v>
      </c>
      <c r="B21" s="87" t="s">
        <v>532</v>
      </c>
      <c r="C21" s="87" t="s">
        <v>533</v>
      </c>
      <c r="D21" s="87" t="s">
        <v>534</v>
      </c>
      <c r="E21" s="87" t="s">
        <v>534</v>
      </c>
      <c r="F21" s="87" t="s">
        <v>535</v>
      </c>
      <c r="G21" s="87" t="s">
        <v>536</v>
      </c>
    </row>
    <row r="22" spans="1:7" ht="168" x14ac:dyDescent="0.25">
      <c r="A22" s="87" t="s">
        <v>551</v>
      </c>
      <c r="B22" s="89" t="s">
        <v>557</v>
      </c>
      <c r="C22" s="89" t="s">
        <v>557</v>
      </c>
      <c r="D22" s="89" t="s">
        <v>557</v>
      </c>
      <c r="E22" s="89" t="s">
        <v>557</v>
      </c>
      <c r="F22" s="87" t="s">
        <v>558</v>
      </c>
      <c r="G22" s="87" t="s">
        <v>559</v>
      </c>
    </row>
    <row r="23" spans="1:7" ht="72" x14ac:dyDescent="0.25">
      <c r="A23" s="87" t="s">
        <v>588</v>
      </c>
      <c r="B23" s="87" t="s">
        <v>592</v>
      </c>
      <c r="C23" s="87" t="s">
        <v>592</v>
      </c>
      <c r="D23" s="87" t="s">
        <v>593</v>
      </c>
      <c r="E23" s="87" t="s">
        <v>592</v>
      </c>
      <c r="F23" s="87" t="s">
        <v>594</v>
      </c>
      <c r="G23" s="87" t="s">
        <v>595</v>
      </c>
    </row>
    <row r="24" spans="1:7" ht="180" x14ac:dyDescent="0.25">
      <c r="A24" s="89" t="s">
        <v>614</v>
      </c>
      <c r="B24" s="87" t="s">
        <v>622</v>
      </c>
      <c r="C24" s="87" t="s">
        <v>623</v>
      </c>
      <c r="D24" s="87" t="s">
        <v>624</v>
      </c>
      <c r="E24" s="87" t="s">
        <v>625</v>
      </c>
      <c r="F24" s="87" t="s">
        <v>2386</v>
      </c>
      <c r="G24" s="87" t="s">
        <v>2385</v>
      </c>
    </row>
    <row r="25" spans="1:7" ht="288" x14ac:dyDescent="0.25">
      <c r="A25" s="87" t="s">
        <v>659</v>
      </c>
      <c r="B25" s="87" t="s">
        <v>668</v>
      </c>
      <c r="C25" s="87" t="s">
        <v>669</v>
      </c>
      <c r="D25" s="87" t="s">
        <v>670</v>
      </c>
      <c r="E25" s="87" t="s">
        <v>671</v>
      </c>
      <c r="F25" s="87" t="s">
        <v>672</v>
      </c>
      <c r="G25" s="87" t="s">
        <v>673</v>
      </c>
    </row>
    <row r="26" spans="1:7" ht="120" x14ac:dyDescent="0.25">
      <c r="A26" s="87" t="s">
        <v>703</v>
      </c>
      <c r="B26" s="87" t="s">
        <v>710</v>
      </c>
      <c r="C26" s="87" t="s">
        <v>711</v>
      </c>
      <c r="D26" s="87" t="s">
        <v>712</v>
      </c>
      <c r="E26" s="87" t="s">
        <v>712</v>
      </c>
      <c r="F26" s="87" t="s">
        <v>713</v>
      </c>
      <c r="G26" s="87" t="s">
        <v>714</v>
      </c>
    </row>
    <row r="27" spans="1:7" ht="72" x14ac:dyDescent="0.25">
      <c r="A27" s="87" t="s">
        <v>751</v>
      </c>
      <c r="B27" s="87" t="s">
        <v>755</v>
      </c>
      <c r="C27" s="87" t="s">
        <v>755</v>
      </c>
      <c r="D27" s="87" t="s">
        <v>755</v>
      </c>
      <c r="E27" s="87" t="s">
        <v>755</v>
      </c>
      <c r="F27" s="87" t="s">
        <v>756</v>
      </c>
      <c r="G27" s="87" t="s">
        <v>757</v>
      </c>
    </row>
    <row r="28" spans="1:7" ht="144" x14ac:dyDescent="0.25">
      <c r="A28" s="87" t="s">
        <v>778</v>
      </c>
      <c r="B28" s="87" t="s">
        <v>783</v>
      </c>
      <c r="C28" s="87" t="s">
        <v>784</v>
      </c>
      <c r="D28" s="87" t="s">
        <v>785</v>
      </c>
      <c r="E28" s="87" t="s">
        <v>786</v>
      </c>
      <c r="F28" s="87" t="s">
        <v>787</v>
      </c>
      <c r="G28" s="87" t="s">
        <v>788</v>
      </c>
    </row>
    <row r="29" spans="1:7" ht="60" x14ac:dyDescent="0.25">
      <c r="A29" s="87" t="s">
        <v>822</v>
      </c>
      <c r="B29" s="87" t="s">
        <v>824</v>
      </c>
      <c r="C29" s="87" t="s">
        <v>824</v>
      </c>
      <c r="D29" s="87" t="s">
        <v>824</v>
      </c>
      <c r="E29" s="87" t="s">
        <v>824</v>
      </c>
      <c r="F29" s="87" t="s">
        <v>825</v>
      </c>
      <c r="G29" s="87" t="s">
        <v>826</v>
      </c>
    </row>
    <row r="30" spans="1:7" ht="167.25" customHeight="1" x14ac:dyDescent="0.25">
      <c r="A30" s="87" t="s">
        <v>842</v>
      </c>
      <c r="B30" s="87" t="s">
        <v>848</v>
      </c>
      <c r="C30" s="87" t="s">
        <v>848</v>
      </c>
      <c r="D30" s="87" t="s">
        <v>848</v>
      </c>
      <c r="E30" s="87" t="s">
        <v>848</v>
      </c>
      <c r="F30" s="87" t="s">
        <v>849</v>
      </c>
      <c r="G30" s="87"/>
    </row>
    <row r="31" spans="1:7" ht="409.5" x14ac:dyDescent="0.25">
      <c r="A31" s="87" t="s">
        <v>870</v>
      </c>
      <c r="B31" s="87" t="s">
        <v>880</v>
      </c>
      <c r="C31" s="87" t="s">
        <v>881</v>
      </c>
      <c r="D31" s="87" t="s">
        <v>882</v>
      </c>
      <c r="E31" s="87" t="s">
        <v>883</v>
      </c>
      <c r="F31" s="87" t="s">
        <v>884</v>
      </c>
      <c r="G31" s="87" t="s">
        <v>885</v>
      </c>
    </row>
    <row r="32" spans="1:7" ht="84" x14ac:dyDescent="0.25">
      <c r="A32" s="87" t="s">
        <v>900</v>
      </c>
      <c r="B32" s="87" t="s">
        <v>906</v>
      </c>
      <c r="C32" s="87" t="s">
        <v>907</v>
      </c>
      <c r="D32" s="87" t="s">
        <v>908</v>
      </c>
      <c r="E32" s="87" t="s">
        <v>907</v>
      </c>
      <c r="F32" s="87" t="s">
        <v>909</v>
      </c>
      <c r="G32" s="87" t="s">
        <v>910</v>
      </c>
    </row>
    <row r="33" spans="1:7" ht="60" x14ac:dyDescent="0.25">
      <c r="A33" s="87" t="s">
        <v>926</v>
      </c>
      <c r="B33" s="87" t="s">
        <v>929</v>
      </c>
      <c r="C33" s="87" t="s">
        <v>930</v>
      </c>
      <c r="D33" s="87" t="s">
        <v>930</v>
      </c>
      <c r="E33" s="87" t="s">
        <v>930</v>
      </c>
      <c r="F33" s="87" t="s">
        <v>931</v>
      </c>
      <c r="G33" s="87" t="s">
        <v>932</v>
      </c>
    </row>
    <row r="34" spans="1:7" ht="216" x14ac:dyDescent="0.25">
      <c r="A34" s="87" t="s">
        <v>945</v>
      </c>
      <c r="B34" s="87" t="s">
        <v>952</v>
      </c>
      <c r="C34" s="87" t="s">
        <v>953</v>
      </c>
      <c r="D34" s="87" t="s">
        <v>954</v>
      </c>
      <c r="E34" s="87" t="s">
        <v>955</v>
      </c>
      <c r="F34" s="87" t="s">
        <v>956</v>
      </c>
      <c r="G34" s="87" t="s">
        <v>957</v>
      </c>
    </row>
    <row r="35" spans="1:7" ht="68.25" customHeight="1" x14ac:dyDescent="0.25">
      <c r="A35" s="87" t="s">
        <v>977</v>
      </c>
      <c r="B35" s="87" t="s">
        <v>984</v>
      </c>
      <c r="C35" s="87" t="s">
        <v>985</v>
      </c>
      <c r="D35" s="87" t="s">
        <v>986</v>
      </c>
      <c r="E35" s="87" t="s">
        <v>987</v>
      </c>
      <c r="F35" s="87" t="s">
        <v>988</v>
      </c>
      <c r="G35" s="87" t="s">
        <v>989</v>
      </c>
    </row>
    <row r="36" spans="1:7" ht="57" customHeight="1" x14ac:dyDescent="0.25">
      <c r="A36" s="87" t="s">
        <v>1007</v>
      </c>
      <c r="B36" s="87" t="s">
        <v>1013</v>
      </c>
      <c r="C36" s="87" t="s">
        <v>1013</v>
      </c>
      <c r="D36" s="87" t="s">
        <v>1013</v>
      </c>
      <c r="E36" s="87" t="s">
        <v>1013</v>
      </c>
      <c r="F36" s="87" t="s">
        <v>1014</v>
      </c>
      <c r="G36" s="87" t="s">
        <v>1015</v>
      </c>
    </row>
    <row r="37" spans="1:7" ht="409.5" x14ac:dyDescent="0.25">
      <c r="A37" s="87" t="s">
        <v>1051</v>
      </c>
      <c r="B37" s="87" t="s">
        <v>1078</v>
      </c>
      <c r="C37" s="87" t="s">
        <v>1079</v>
      </c>
      <c r="D37" s="87" t="s">
        <v>1080</v>
      </c>
      <c r="E37" s="87" t="s">
        <v>1081</v>
      </c>
      <c r="F37" s="87" t="s">
        <v>1082</v>
      </c>
      <c r="G37" s="87" t="s">
        <v>1083</v>
      </c>
    </row>
    <row r="38" spans="1:7" ht="372" x14ac:dyDescent="0.25">
      <c r="A38" s="87" t="s">
        <v>1099</v>
      </c>
      <c r="B38" s="87" t="s">
        <v>1105</v>
      </c>
      <c r="C38" s="87" t="s">
        <v>1106</v>
      </c>
      <c r="D38" s="87" t="s">
        <v>1107</v>
      </c>
      <c r="E38" s="87" t="s">
        <v>1108</v>
      </c>
      <c r="F38" s="87" t="s">
        <v>1109</v>
      </c>
      <c r="G38" s="87" t="s">
        <v>1110</v>
      </c>
    </row>
    <row r="39" spans="1:7" ht="144" x14ac:dyDescent="0.25">
      <c r="A39" s="87" t="s">
        <v>1152</v>
      </c>
      <c r="B39" s="87" t="s">
        <v>1161</v>
      </c>
      <c r="C39" s="87" t="s">
        <v>1162</v>
      </c>
      <c r="D39" s="87" t="s">
        <v>1163</v>
      </c>
      <c r="E39" s="87" t="s">
        <v>1164</v>
      </c>
      <c r="F39" s="87" t="s">
        <v>1165</v>
      </c>
      <c r="G39" s="87" t="s">
        <v>1166</v>
      </c>
    </row>
    <row r="40" spans="1:7" ht="183.75" customHeight="1" x14ac:dyDescent="0.25">
      <c r="A40" s="87" t="s">
        <v>1197</v>
      </c>
      <c r="B40" s="87" t="s">
        <v>1205</v>
      </c>
      <c r="C40" s="87" t="s">
        <v>1206</v>
      </c>
      <c r="D40" s="87" t="s">
        <v>1207</v>
      </c>
      <c r="E40" s="87" t="s">
        <v>1208</v>
      </c>
      <c r="F40" s="87" t="s">
        <v>1209</v>
      </c>
      <c r="G40" s="87" t="s">
        <v>1210</v>
      </c>
    </row>
    <row r="41" spans="1:7" ht="409.5" x14ac:dyDescent="0.25">
      <c r="A41" s="87" t="s">
        <v>1239</v>
      </c>
      <c r="B41" s="87" t="s">
        <v>1245</v>
      </c>
      <c r="C41" s="87" t="s">
        <v>1246</v>
      </c>
      <c r="D41" s="87" t="s">
        <v>1247</v>
      </c>
      <c r="E41" s="87" t="s">
        <v>1248</v>
      </c>
      <c r="F41" s="87" t="s">
        <v>1249</v>
      </c>
      <c r="G41" s="87" t="s">
        <v>1250</v>
      </c>
    </row>
    <row r="42" spans="1:7" ht="132" x14ac:dyDescent="0.25">
      <c r="A42" s="87" t="s">
        <v>1301</v>
      </c>
      <c r="B42" s="87" t="s">
        <v>1307</v>
      </c>
      <c r="C42" s="87" t="s">
        <v>1308</v>
      </c>
      <c r="D42" s="87" t="s">
        <v>1309</v>
      </c>
      <c r="E42" s="87" t="s">
        <v>1310</v>
      </c>
      <c r="F42" s="87" t="s">
        <v>1311</v>
      </c>
      <c r="G42" s="87" t="s">
        <v>1312</v>
      </c>
    </row>
    <row r="43" spans="1:7" ht="36" x14ac:dyDescent="0.25">
      <c r="A43" s="87" t="s">
        <v>1330</v>
      </c>
      <c r="B43" s="87" t="s">
        <v>1331</v>
      </c>
      <c r="C43" s="87" t="s">
        <v>1331</v>
      </c>
      <c r="D43" s="87" t="s">
        <v>1331</v>
      </c>
      <c r="E43" s="87" t="s">
        <v>1331</v>
      </c>
      <c r="F43" s="87" t="s">
        <v>1332</v>
      </c>
      <c r="G43" s="87" t="s">
        <v>1333</v>
      </c>
    </row>
    <row r="44" spans="1:7" ht="409.5" x14ac:dyDescent="0.25">
      <c r="A44" s="87" t="s">
        <v>1391</v>
      </c>
      <c r="B44" s="87" t="s">
        <v>1394</v>
      </c>
      <c r="C44" s="87" t="s">
        <v>1395</v>
      </c>
      <c r="D44" s="87" t="s">
        <v>1396</v>
      </c>
      <c r="E44" s="87" t="s">
        <v>1397</v>
      </c>
      <c r="F44" s="87" t="s">
        <v>1398</v>
      </c>
      <c r="G44" s="87" t="s">
        <v>2370</v>
      </c>
    </row>
    <row r="45" spans="1:7" ht="192" x14ac:dyDescent="0.25">
      <c r="A45" s="87" t="s">
        <v>1406</v>
      </c>
      <c r="B45" s="87" t="s">
        <v>1415</v>
      </c>
      <c r="C45" s="87" t="s">
        <v>1416</v>
      </c>
      <c r="D45" s="87" t="s">
        <v>1417</v>
      </c>
      <c r="E45" s="87" t="s">
        <v>1418</v>
      </c>
      <c r="F45" s="87" t="s">
        <v>1419</v>
      </c>
      <c r="G45" s="87" t="s">
        <v>1420</v>
      </c>
    </row>
    <row r="46" spans="1:7" ht="144" x14ac:dyDescent="0.25">
      <c r="A46" s="87" t="s">
        <v>1462</v>
      </c>
      <c r="B46" s="87" t="s">
        <v>1466</v>
      </c>
      <c r="C46" s="87" t="s">
        <v>1467</v>
      </c>
      <c r="D46" s="87" t="s">
        <v>1468</v>
      </c>
      <c r="E46" s="87" t="s">
        <v>1469</v>
      </c>
      <c r="F46" s="87" t="s">
        <v>1470</v>
      </c>
      <c r="G46" s="87" t="s">
        <v>1471</v>
      </c>
    </row>
    <row r="47" spans="1:7" ht="409.5" x14ac:dyDescent="0.25">
      <c r="A47" s="87" t="s">
        <v>1493</v>
      </c>
      <c r="B47" s="87" t="s">
        <v>1498</v>
      </c>
      <c r="C47" s="87" t="s">
        <v>1499</v>
      </c>
      <c r="D47" s="87" t="s">
        <v>1500</v>
      </c>
      <c r="E47" s="87" t="s">
        <v>1501</v>
      </c>
      <c r="F47" s="87" t="s">
        <v>1502</v>
      </c>
      <c r="G47" s="87" t="s">
        <v>2422</v>
      </c>
    </row>
    <row r="48" spans="1:7" ht="409.5" x14ac:dyDescent="0.25">
      <c r="A48" s="87" t="s">
        <v>1523</v>
      </c>
      <c r="B48" s="87" t="s">
        <v>1525</v>
      </c>
      <c r="C48" s="87" t="s">
        <v>1395</v>
      </c>
      <c r="D48" s="87" t="s">
        <v>371</v>
      </c>
      <c r="E48" s="87" t="s">
        <v>1526</v>
      </c>
      <c r="F48" s="87" t="s">
        <v>1527</v>
      </c>
      <c r="G48" s="87" t="s">
        <v>374</v>
      </c>
    </row>
    <row r="49" spans="1:7" ht="60" x14ac:dyDescent="0.25">
      <c r="A49" s="87" t="s">
        <v>1547</v>
      </c>
      <c r="B49" s="87" t="s">
        <v>1552</v>
      </c>
      <c r="C49" s="87" t="s">
        <v>1552</v>
      </c>
      <c r="D49" s="87" t="s">
        <v>1552</v>
      </c>
      <c r="E49" s="87" t="s">
        <v>1552</v>
      </c>
      <c r="F49" s="87" t="s">
        <v>1553</v>
      </c>
      <c r="G49" s="87"/>
    </row>
    <row r="50" spans="1:7" ht="409.5" x14ac:dyDescent="0.25">
      <c r="A50" s="87" t="s">
        <v>1581</v>
      </c>
      <c r="B50" s="87" t="s">
        <v>1583</v>
      </c>
      <c r="C50" s="87" t="s">
        <v>1395</v>
      </c>
      <c r="D50" s="87" t="s">
        <v>1584</v>
      </c>
      <c r="E50" s="87" t="s">
        <v>1585</v>
      </c>
      <c r="F50" s="87" t="s">
        <v>373</v>
      </c>
      <c r="G50" s="87" t="s">
        <v>374</v>
      </c>
    </row>
    <row r="51" spans="1:7" ht="348" x14ac:dyDescent="0.25">
      <c r="A51" s="87" t="s">
        <v>1602</v>
      </c>
      <c r="B51" s="87" t="s">
        <v>1612</v>
      </c>
      <c r="C51" s="87" t="s">
        <v>1613</v>
      </c>
      <c r="D51" s="87" t="s">
        <v>1614</v>
      </c>
      <c r="E51" s="87" t="s">
        <v>1615</v>
      </c>
      <c r="F51" s="87" t="s">
        <v>1616</v>
      </c>
      <c r="G51" s="87" t="s">
        <v>1617</v>
      </c>
    </row>
    <row r="52" spans="1:7" ht="409.5" x14ac:dyDescent="0.25">
      <c r="A52" s="87" t="s">
        <v>1641</v>
      </c>
      <c r="B52" s="87" t="s">
        <v>1643</v>
      </c>
      <c r="C52" s="87" t="s">
        <v>1395</v>
      </c>
      <c r="D52" s="87" t="s">
        <v>371</v>
      </c>
      <c r="E52" s="87" t="s">
        <v>372</v>
      </c>
      <c r="F52" s="87" t="s">
        <v>373</v>
      </c>
      <c r="G52" s="87" t="s">
        <v>374</v>
      </c>
    </row>
    <row r="53" spans="1:7" ht="409.5" x14ac:dyDescent="0.25">
      <c r="A53" s="87" t="s">
        <v>1667</v>
      </c>
      <c r="B53" s="87" t="s">
        <v>1670</v>
      </c>
      <c r="C53" s="87" t="s">
        <v>1671</v>
      </c>
      <c r="D53" s="87" t="s">
        <v>1672</v>
      </c>
      <c r="E53" s="87" t="s">
        <v>1673</v>
      </c>
      <c r="F53" s="87" t="s">
        <v>1674</v>
      </c>
      <c r="G53" s="87" t="s">
        <v>1675</v>
      </c>
    </row>
    <row r="54" spans="1:7" ht="336" x14ac:dyDescent="0.25">
      <c r="A54" s="87" t="s">
        <v>1706</v>
      </c>
      <c r="B54" s="87" t="s">
        <v>1718</v>
      </c>
      <c r="C54" s="87" t="s">
        <v>1719</v>
      </c>
      <c r="D54" s="87" t="s">
        <v>1720</v>
      </c>
      <c r="E54" s="87" t="s">
        <v>1721</v>
      </c>
      <c r="F54" s="87" t="s">
        <v>1722</v>
      </c>
      <c r="G54" s="87" t="s">
        <v>1723</v>
      </c>
    </row>
    <row r="55" spans="1:7" x14ac:dyDescent="0.25">
      <c r="A55" s="87" t="s">
        <v>1740</v>
      </c>
      <c r="B55" s="87" t="s">
        <v>1746</v>
      </c>
      <c r="C55" s="87" t="s">
        <v>1747</v>
      </c>
      <c r="D55" s="87" t="s">
        <v>1748</v>
      </c>
      <c r="E55" s="87" t="s">
        <v>1749</v>
      </c>
      <c r="F55" s="87"/>
      <c r="G55" s="87"/>
    </row>
    <row r="56" spans="1:7" ht="348" x14ac:dyDescent="0.25">
      <c r="A56" s="87" t="s">
        <v>1765</v>
      </c>
      <c r="B56" s="87" t="s">
        <v>1770</v>
      </c>
      <c r="C56" s="87" t="s">
        <v>1771</v>
      </c>
      <c r="D56" s="87" t="s">
        <v>1771</v>
      </c>
      <c r="E56" s="87" t="s">
        <v>1772</v>
      </c>
      <c r="F56" s="87" t="s">
        <v>1773</v>
      </c>
      <c r="G56" s="87" t="s">
        <v>1774</v>
      </c>
    </row>
    <row r="57" spans="1:7" ht="72" x14ac:dyDescent="0.25">
      <c r="A57" s="87" t="s">
        <v>1797</v>
      </c>
      <c r="B57" s="87" t="s">
        <v>1803</v>
      </c>
      <c r="C57" s="87" t="s">
        <v>1803</v>
      </c>
      <c r="D57" s="87" t="s">
        <v>1803</v>
      </c>
      <c r="E57" s="87" t="s">
        <v>1803</v>
      </c>
      <c r="F57" s="87" t="s">
        <v>1804</v>
      </c>
      <c r="G57" s="87" t="s">
        <v>1805</v>
      </c>
    </row>
    <row r="58" spans="1:7" ht="168" x14ac:dyDescent="0.25">
      <c r="A58" s="87" t="s">
        <v>1825</v>
      </c>
      <c r="B58" s="87" t="s">
        <v>1833</v>
      </c>
      <c r="C58" s="87" t="s">
        <v>1834</v>
      </c>
      <c r="D58" s="87" t="s">
        <v>1834</v>
      </c>
      <c r="E58" s="87" t="s">
        <v>1835</v>
      </c>
      <c r="F58" s="87" t="s">
        <v>1836</v>
      </c>
      <c r="G58" s="87" t="s">
        <v>1837</v>
      </c>
    </row>
    <row r="59" spans="1:7" ht="409.5" x14ac:dyDescent="0.25">
      <c r="A59" s="87" t="s">
        <v>1860</v>
      </c>
      <c r="B59" s="87" t="s">
        <v>1861</v>
      </c>
      <c r="C59" s="87" t="s">
        <v>1395</v>
      </c>
      <c r="D59" s="87" t="s">
        <v>371</v>
      </c>
      <c r="E59" s="87" t="s">
        <v>372</v>
      </c>
      <c r="F59" s="87" t="s">
        <v>1862</v>
      </c>
      <c r="G59" s="87" t="s">
        <v>374</v>
      </c>
    </row>
    <row r="60" spans="1:7" ht="168" x14ac:dyDescent="0.25">
      <c r="A60" s="87" t="s">
        <v>1891</v>
      </c>
      <c r="B60" s="87" t="s">
        <v>1895</v>
      </c>
      <c r="C60" s="87" t="s">
        <v>1896</v>
      </c>
      <c r="D60" s="87" t="s">
        <v>1897</v>
      </c>
      <c r="E60" s="87" t="s">
        <v>1898</v>
      </c>
      <c r="F60" s="87" t="s">
        <v>1899</v>
      </c>
      <c r="G60" s="87" t="s">
        <v>1900</v>
      </c>
    </row>
    <row r="61" spans="1:7" ht="216" x14ac:dyDescent="0.25">
      <c r="A61" s="87" t="s">
        <v>1958</v>
      </c>
      <c r="B61" s="87" t="s">
        <v>1964</v>
      </c>
      <c r="C61" s="90" t="s">
        <v>1965</v>
      </c>
      <c r="D61" s="90" t="s">
        <v>954</v>
      </c>
      <c r="E61" s="90" t="s">
        <v>1966</v>
      </c>
      <c r="F61" s="87" t="s">
        <v>1967</v>
      </c>
      <c r="G61" s="87" t="s">
        <v>1968</v>
      </c>
    </row>
    <row r="62" spans="1:7" ht="360" x14ac:dyDescent="0.25">
      <c r="A62" s="87" t="s">
        <v>1999</v>
      </c>
      <c r="B62" s="87" t="s">
        <v>2007</v>
      </c>
      <c r="C62" s="87" t="s">
        <v>2008</v>
      </c>
      <c r="D62" s="87" t="s">
        <v>2009</v>
      </c>
      <c r="E62" s="87" t="s">
        <v>2010</v>
      </c>
      <c r="F62" s="87" t="s">
        <v>2011</v>
      </c>
      <c r="G62" s="87" t="s">
        <v>2012</v>
      </c>
    </row>
    <row r="63" spans="1:7" ht="60" x14ac:dyDescent="0.25">
      <c r="A63" s="87" t="s">
        <v>2032</v>
      </c>
      <c r="B63" s="87" t="s">
        <v>2038</v>
      </c>
      <c r="C63" s="87" t="s">
        <v>2039</v>
      </c>
      <c r="D63" s="87" t="s">
        <v>2039</v>
      </c>
      <c r="E63" s="87" t="s">
        <v>2040</v>
      </c>
      <c r="F63" s="87" t="s">
        <v>2041</v>
      </c>
      <c r="G63" s="87" t="s">
        <v>2042</v>
      </c>
    </row>
    <row r="64" spans="1:7" ht="72" x14ac:dyDescent="0.25">
      <c r="A64" s="87" t="s">
        <v>2071</v>
      </c>
      <c r="B64" s="87" t="s">
        <v>2073</v>
      </c>
      <c r="C64" s="87" t="s">
        <v>2074</v>
      </c>
      <c r="D64" s="87"/>
      <c r="E64" s="87" t="s">
        <v>2075</v>
      </c>
      <c r="F64" s="87" t="s">
        <v>2073</v>
      </c>
      <c r="G64" s="87" t="s">
        <v>2076</v>
      </c>
    </row>
    <row r="65" spans="1:7" ht="84" x14ac:dyDescent="0.25">
      <c r="A65" s="87" t="s">
        <v>2092</v>
      </c>
      <c r="B65" s="87" t="s">
        <v>2098</v>
      </c>
      <c r="C65" s="87" t="s">
        <v>2099</v>
      </c>
      <c r="D65" s="87" t="s">
        <v>2100</v>
      </c>
      <c r="E65" s="87" t="s">
        <v>2099</v>
      </c>
      <c r="F65" s="87" t="s">
        <v>2101</v>
      </c>
      <c r="G65" s="87" t="s">
        <v>2102</v>
      </c>
    </row>
    <row r="66" spans="1:7" ht="108" x14ac:dyDescent="0.25">
      <c r="A66" s="87" t="s">
        <v>2123</v>
      </c>
      <c r="B66" s="87" t="s">
        <v>2130</v>
      </c>
      <c r="C66" s="87" t="s">
        <v>2131</v>
      </c>
      <c r="D66" s="87" t="s">
        <v>2132</v>
      </c>
      <c r="E66" s="87" t="s">
        <v>2133</v>
      </c>
      <c r="F66" s="87" t="s">
        <v>2134</v>
      </c>
      <c r="G66" s="87" t="s">
        <v>2135</v>
      </c>
    </row>
    <row r="67" spans="1:7" ht="168" x14ac:dyDescent="0.25">
      <c r="A67" s="87" t="s">
        <v>2150</v>
      </c>
      <c r="B67" s="87" t="s">
        <v>2157</v>
      </c>
      <c r="C67" s="87" t="s">
        <v>2157</v>
      </c>
      <c r="D67" s="87" t="s">
        <v>2157</v>
      </c>
      <c r="E67" s="87" t="s">
        <v>2157</v>
      </c>
      <c r="F67" s="87" t="s">
        <v>2158</v>
      </c>
      <c r="G67" s="87" t="s">
        <v>2159</v>
      </c>
    </row>
    <row r="68" spans="1:7" ht="120" x14ac:dyDescent="0.25">
      <c r="A68" s="87" t="s">
        <v>2195</v>
      </c>
      <c r="B68" s="87" t="s">
        <v>2201</v>
      </c>
      <c r="C68" s="87" t="s">
        <v>2202</v>
      </c>
      <c r="D68" s="87" t="s">
        <v>2203</v>
      </c>
      <c r="E68" s="87" t="s">
        <v>2204</v>
      </c>
      <c r="F68" s="87" t="s">
        <v>2205</v>
      </c>
      <c r="G68" s="87" t="s">
        <v>2206</v>
      </c>
    </row>
    <row r="69" spans="1:7" ht="409.5" x14ac:dyDescent="0.25">
      <c r="A69" s="87" t="s">
        <v>2240</v>
      </c>
      <c r="B69" s="87" t="s">
        <v>2248</v>
      </c>
      <c r="C69" s="87" t="s">
        <v>2249</v>
      </c>
      <c r="D69" s="87" t="s">
        <v>2250</v>
      </c>
      <c r="E69" s="87" t="s">
        <v>2251</v>
      </c>
      <c r="F69" s="87" t="s">
        <v>2252</v>
      </c>
      <c r="G69" s="87" t="s">
        <v>2368</v>
      </c>
    </row>
    <row r="70" spans="1:7" ht="204" x14ac:dyDescent="0.25">
      <c r="A70" s="87" t="s">
        <v>2273</v>
      </c>
      <c r="B70" s="87" t="s">
        <v>2281</v>
      </c>
      <c r="C70" s="87" t="s">
        <v>2282</v>
      </c>
      <c r="D70" s="87" t="s">
        <v>2282</v>
      </c>
      <c r="E70" s="87" t="s">
        <v>2282</v>
      </c>
      <c r="F70" s="87" t="s">
        <v>2283</v>
      </c>
      <c r="G70" s="87" t="s">
        <v>2284</v>
      </c>
    </row>
    <row r="71" spans="1:7" ht="84" x14ac:dyDescent="0.25">
      <c r="A71" s="87" t="s">
        <v>2310</v>
      </c>
      <c r="B71" s="87" t="s">
        <v>2318</v>
      </c>
      <c r="C71" s="87" t="s">
        <v>2319</v>
      </c>
      <c r="D71" s="87" t="s">
        <v>2320</v>
      </c>
      <c r="E71" s="87" t="s">
        <v>2321</v>
      </c>
      <c r="F71" s="87" t="s">
        <v>2322</v>
      </c>
      <c r="G71" s="87" t="s">
        <v>2323</v>
      </c>
    </row>
    <row r="72" spans="1:7" ht="409.5" x14ac:dyDescent="0.25">
      <c r="A72" s="87" t="s">
        <v>2344</v>
      </c>
      <c r="B72" s="87" t="s">
        <v>1861</v>
      </c>
      <c r="C72" s="87" t="s">
        <v>1395</v>
      </c>
      <c r="D72" s="87" t="s">
        <v>371</v>
      </c>
      <c r="E72" s="87" t="s">
        <v>372</v>
      </c>
      <c r="F72" s="87" t="s">
        <v>373</v>
      </c>
      <c r="G72" s="87" t="s">
        <v>374</v>
      </c>
    </row>
    <row r="73" spans="1:7" ht="409.5" x14ac:dyDescent="0.25">
      <c r="A73" s="87" t="s">
        <v>2358</v>
      </c>
      <c r="B73" s="87" t="s">
        <v>2359</v>
      </c>
      <c r="C73" s="87" t="s">
        <v>2360</v>
      </c>
      <c r="D73" s="87" t="s">
        <v>371</v>
      </c>
      <c r="E73" s="87" t="s">
        <v>372</v>
      </c>
      <c r="F73" s="87" t="s">
        <v>2361</v>
      </c>
      <c r="G73" s="87" t="s">
        <v>374</v>
      </c>
    </row>
  </sheetData>
  <mergeCells count="2">
    <mergeCell ref="A1:E1"/>
    <mergeCell ref="B8:E8"/>
  </mergeCells>
  <pageMargins left="0.31496062992125984" right="0.31496062992125984" top="0.55118110236220474" bottom="0.55118110236220474" header="0.31496062992125984" footer="0.31496062992125984"/>
  <pageSetup paperSize="9" orientation="landscape" horizontalDpi="0" verticalDpi="0" r:id="rId1"/>
  <headerFooter>
    <oddHeader>&amp;Rzałącznik nr 6</oddHeader>
    <oddFooter>Strona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B35A57-29BA-4EB1-88C0-26C41A951DA0}">
  <dimension ref="A1:J82"/>
  <sheetViews>
    <sheetView topLeftCell="A4" workbookViewId="0">
      <selection activeCell="A4" sqref="A4:G82"/>
    </sheetView>
  </sheetViews>
  <sheetFormatPr defaultRowHeight="12.75" x14ac:dyDescent="0.2"/>
  <cols>
    <col min="1" max="1" width="9.140625" style="2"/>
    <col min="2" max="2" width="13" style="2" customWidth="1"/>
    <col min="3" max="3" width="12.28515625" style="2" customWidth="1"/>
    <col min="4" max="4" width="15.7109375" style="2" customWidth="1"/>
    <col min="5" max="5" width="27.85546875" style="2" customWidth="1"/>
    <col min="6" max="6" width="19" style="2" customWidth="1"/>
    <col min="7" max="7" width="23.85546875" style="2" customWidth="1"/>
    <col min="8" max="16384" width="9.140625" style="2"/>
  </cols>
  <sheetData>
    <row r="1" spans="1:10" ht="15.75" x14ac:dyDescent="0.25">
      <c r="B1" s="48" t="s">
        <v>23</v>
      </c>
    </row>
    <row r="4" spans="1:10" ht="38.25" x14ac:dyDescent="0.2">
      <c r="A4" s="12"/>
      <c r="B4" s="12" t="s">
        <v>24</v>
      </c>
      <c r="C4" s="12" t="s">
        <v>25</v>
      </c>
      <c r="D4" s="12" t="s">
        <v>26</v>
      </c>
      <c r="E4" s="12" t="s">
        <v>27</v>
      </c>
      <c r="F4" s="12" t="s">
        <v>28</v>
      </c>
      <c r="G4" s="12" t="s">
        <v>29</v>
      </c>
      <c r="H4" s="3"/>
      <c r="I4" s="3"/>
      <c r="J4" s="3"/>
    </row>
    <row r="5" spans="1:10" ht="38.25" x14ac:dyDescent="0.2">
      <c r="A5" s="12" t="s">
        <v>71</v>
      </c>
      <c r="B5" s="15">
        <v>46307</v>
      </c>
      <c r="C5" s="12" t="s">
        <v>77</v>
      </c>
      <c r="D5" s="12" t="s">
        <v>78</v>
      </c>
      <c r="E5" s="12" t="s">
        <v>55</v>
      </c>
      <c r="F5" s="12" t="s">
        <v>79</v>
      </c>
      <c r="G5" s="12" t="s">
        <v>80</v>
      </c>
    </row>
    <row r="6" spans="1:10" ht="25.5" x14ac:dyDescent="0.2">
      <c r="A6" s="12" t="s">
        <v>100</v>
      </c>
      <c r="B6" s="12" t="s">
        <v>109</v>
      </c>
      <c r="C6" s="12" t="s">
        <v>110</v>
      </c>
      <c r="D6" s="12" t="s">
        <v>111</v>
      </c>
      <c r="E6" s="12" t="s">
        <v>55</v>
      </c>
      <c r="F6" s="12"/>
      <c r="G6" s="12"/>
    </row>
    <row r="7" spans="1:10" ht="51" x14ac:dyDescent="0.2">
      <c r="A7" s="12" t="s">
        <v>135</v>
      </c>
      <c r="B7" s="12" t="s">
        <v>143</v>
      </c>
      <c r="C7" s="12" t="s">
        <v>110</v>
      </c>
      <c r="D7" s="12" t="s">
        <v>144</v>
      </c>
      <c r="E7" s="12" t="s">
        <v>55</v>
      </c>
      <c r="F7" s="12" t="s">
        <v>55</v>
      </c>
      <c r="G7" s="12" t="s">
        <v>55</v>
      </c>
    </row>
    <row r="8" spans="1:10" ht="25.5" x14ac:dyDescent="0.2">
      <c r="A8" s="12" t="s">
        <v>184</v>
      </c>
      <c r="B8" s="15">
        <v>46295</v>
      </c>
      <c r="C8" s="12" t="s">
        <v>190</v>
      </c>
      <c r="D8" s="12" t="s">
        <v>191</v>
      </c>
      <c r="E8" s="12" t="s">
        <v>55</v>
      </c>
      <c r="F8" s="12" t="s">
        <v>55</v>
      </c>
      <c r="G8" s="12" t="s">
        <v>80</v>
      </c>
    </row>
    <row r="9" spans="1:10" ht="51" x14ac:dyDescent="0.2">
      <c r="A9" s="12" t="s">
        <v>205</v>
      </c>
      <c r="B9" s="15">
        <v>46282</v>
      </c>
      <c r="C9" s="12" t="s">
        <v>218</v>
      </c>
      <c r="D9" s="12">
        <v>970</v>
      </c>
      <c r="E9" s="12" t="s">
        <v>219</v>
      </c>
      <c r="F9" s="12" t="s">
        <v>220</v>
      </c>
      <c r="G9" s="12" t="s">
        <v>221</v>
      </c>
    </row>
    <row r="10" spans="1:10" x14ac:dyDescent="0.2">
      <c r="A10" s="12" t="s">
        <v>239</v>
      </c>
      <c r="B10" s="30">
        <v>45901</v>
      </c>
      <c r="C10" s="12" t="s">
        <v>247</v>
      </c>
      <c r="D10" s="12" t="s">
        <v>248</v>
      </c>
      <c r="E10" s="12"/>
      <c r="F10" s="12"/>
      <c r="G10" s="12"/>
    </row>
    <row r="11" spans="1:10" ht="38.25" x14ac:dyDescent="0.2">
      <c r="A11" s="12" t="s">
        <v>262</v>
      </c>
      <c r="B11" s="15">
        <v>45961</v>
      </c>
      <c r="C11" s="12" t="s">
        <v>271</v>
      </c>
      <c r="D11" s="12" t="s">
        <v>272</v>
      </c>
      <c r="E11" s="12" t="s">
        <v>55</v>
      </c>
      <c r="F11" s="12"/>
      <c r="G11" s="12"/>
    </row>
    <row r="12" spans="1:10" ht="38.25" x14ac:dyDescent="0.2">
      <c r="A12" s="12" t="s">
        <v>287</v>
      </c>
      <c r="B12" s="15">
        <v>46300</v>
      </c>
      <c r="C12" s="12" t="s">
        <v>247</v>
      </c>
      <c r="D12" s="12" t="s">
        <v>299</v>
      </c>
      <c r="E12" s="12" t="s">
        <v>55</v>
      </c>
      <c r="F12" s="12" t="s">
        <v>300</v>
      </c>
      <c r="G12" s="12"/>
    </row>
    <row r="13" spans="1:10" ht="51" x14ac:dyDescent="0.2">
      <c r="A13" s="12" t="s">
        <v>323</v>
      </c>
      <c r="B13" s="12" t="s">
        <v>333</v>
      </c>
      <c r="C13" s="12" t="s">
        <v>334</v>
      </c>
      <c r="D13" s="12" t="s">
        <v>335</v>
      </c>
      <c r="E13" s="12" t="s">
        <v>55</v>
      </c>
      <c r="F13" s="12" t="s">
        <v>336</v>
      </c>
      <c r="G13" s="12" t="s">
        <v>337</v>
      </c>
    </row>
    <row r="14" spans="1:10" ht="38.25" x14ac:dyDescent="0.2">
      <c r="A14" s="112" t="s">
        <v>365</v>
      </c>
      <c r="B14" s="12" t="s">
        <v>375</v>
      </c>
      <c r="C14" s="12" t="s">
        <v>376</v>
      </c>
      <c r="D14" s="12" t="s">
        <v>377</v>
      </c>
      <c r="E14" s="12" t="s">
        <v>378</v>
      </c>
      <c r="F14" s="12" t="s">
        <v>379</v>
      </c>
      <c r="G14" s="12"/>
    </row>
    <row r="15" spans="1:10" ht="38.25" x14ac:dyDescent="0.2">
      <c r="A15" s="112"/>
      <c r="B15" s="12" t="s">
        <v>380</v>
      </c>
      <c r="C15" s="12" t="s">
        <v>376</v>
      </c>
      <c r="D15" s="12" t="s">
        <v>377</v>
      </c>
      <c r="E15" s="12" t="s">
        <v>378</v>
      </c>
      <c r="F15" s="12" t="s">
        <v>379</v>
      </c>
      <c r="G15" s="12"/>
    </row>
    <row r="16" spans="1:10" ht="38.25" x14ac:dyDescent="0.2">
      <c r="A16" s="112"/>
      <c r="B16" s="12" t="s">
        <v>381</v>
      </c>
      <c r="C16" s="12" t="s">
        <v>382</v>
      </c>
      <c r="D16" s="12" t="s">
        <v>377</v>
      </c>
      <c r="E16" s="12"/>
      <c r="F16" s="12"/>
      <c r="G16" s="12" t="s">
        <v>383</v>
      </c>
    </row>
    <row r="17" spans="1:7" ht="76.5" x14ac:dyDescent="0.2">
      <c r="A17" s="12" t="s">
        <v>404</v>
      </c>
      <c r="B17" s="12" t="s">
        <v>414</v>
      </c>
      <c r="C17" s="12" t="s">
        <v>415</v>
      </c>
      <c r="D17" s="12" t="s">
        <v>416</v>
      </c>
      <c r="E17" s="12" t="s">
        <v>69</v>
      </c>
      <c r="F17" s="12" t="s">
        <v>417</v>
      </c>
      <c r="G17" s="12" t="s">
        <v>418</v>
      </c>
    </row>
    <row r="18" spans="1:7" ht="51" x14ac:dyDescent="0.2">
      <c r="A18" s="12" t="s">
        <v>429</v>
      </c>
      <c r="B18" s="15">
        <v>46297</v>
      </c>
      <c r="C18" s="12" t="s">
        <v>110</v>
      </c>
      <c r="D18" s="12" t="s">
        <v>78</v>
      </c>
      <c r="E18" s="12" t="s">
        <v>435</v>
      </c>
      <c r="F18" s="12" t="s">
        <v>436</v>
      </c>
      <c r="G18" s="12" t="s">
        <v>55</v>
      </c>
    </row>
    <row r="19" spans="1:7" ht="102" x14ac:dyDescent="0.2">
      <c r="A19" s="12" t="s">
        <v>525</v>
      </c>
      <c r="B19" s="12" t="s">
        <v>537</v>
      </c>
      <c r="C19" s="12" t="s">
        <v>538</v>
      </c>
      <c r="D19" s="12" t="s">
        <v>539</v>
      </c>
      <c r="E19" s="12" t="s">
        <v>55</v>
      </c>
      <c r="F19" s="12" t="s">
        <v>540</v>
      </c>
      <c r="G19" s="12" t="s">
        <v>55</v>
      </c>
    </row>
    <row r="20" spans="1:7" ht="63.75" x14ac:dyDescent="0.2">
      <c r="A20" s="12" t="s">
        <v>551</v>
      </c>
      <c r="B20" s="15">
        <v>46302</v>
      </c>
      <c r="C20" s="12" t="s">
        <v>560</v>
      </c>
      <c r="D20" s="12" t="s">
        <v>561</v>
      </c>
      <c r="E20" s="12" t="s">
        <v>562</v>
      </c>
      <c r="F20" s="12" t="s">
        <v>563</v>
      </c>
      <c r="G20" s="12" t="s">
        <v>564</v>
      </c>
    </row>
    <row r="21" spans="1:7" x14ac:dyDescent="0.2">
      <c r="A21" s="12" t="s">
        <v>583</v>
      </c>
      <c r="B21" s="12" t="s">
        <v>55</v>
      </c>
      <c r="C21" s="12" t="s">
        <v>55</v>
      </c>
      <c r="D21" s="12" t="s">
        <v>55</v>
      </c>
      <c r="E21" s="12" t="s">
        <v>55</v>
      </c>
      <c r="F21" s="12" t="s">
        <v>55</v>
      </c>
      <c r="G21" s="12" t="s">
        <v>55</v>
      </c>
    </row>
    <row r="22" spans="1:7" ht="204" x14ac:dyDescent="0.2">
      <c r="A22" s="112" t="s">
        <v>2071</v>
      </c>
      <c r="B22" s="15">
        <v>46293</v>
      </c>
      <c r="C22" s="12" t="s">
        <v>626</v>
      </c>
      <c r="D22" s="12" t="s">
        <v>627</v>
      </c>
      <c r="E22" s="12" t="s">
        <v>55</v>
      </c>
      <c r="F22" s="12" t="s">
        <v>628</v>
      </c>
      <c r="G22" s="23"/>
    </row>
    <row r="23" spans="1:7" ht="140.25" x14ac:dyDescent="0.2">
      <c r="A23" s="112"/>
      <c r="B23" s="12" t="s">
        <v>629</v>
      </c>
      <c r="C23" s="12" t="s">
        <v>630</v>
      </c>
      <c r="D23" s="12" t="s">
        <v>631</v>
      </c>
      <c r="E23" s="12" t="s">
        <v>55</v>
      </c>
      <c r="F23" s="12" t="s">
        <v>628</v>
      </c>
      <c r="G23" s="23"/>
    </row>
    <row r="24" spans="1:7" ht="127.5" x14ac:dyDescent="0.2">
      <c r="A24" s="12" t="s">
        <v>659</v>
      </c>
      <c r="B24" s="15">
        <v>45936</v>
      </c>
      <c r="C24" s="12" t="s">
        <v>674</v>
      </c>
      <c r="D24" s="12" t="s">
        <v>675</v>
      </c>
      <c r="E24" s="12" t="s">
        <v>55</v>
      </c>
      <c r="F24" s="12" t="s">
        <v>676</v>
      </c>
      <c r="G24" s="12" t="s">
        <v>677</v>
      </c>
    </row>
    <row r="25" spans="1:7" ht="76.5" x14ac:dyDescent="0.2">
      <c r="A25" s="12" t="s">
        <v>703</v>
      </c>
      <c r="B25" s="15">
        <v>46308</v>
      </c>
      <c r="C25" s="12" t="s">
        <v>715</v>
      </c>
      <c r="D25" s="12">
        <v>284</v>
      </c>
      <c r="E25" s="12" t="s">
        <v>716</v>
      </c>
      <c r="F25" s="12" t="s">
        <v>717</v>
      </c>
      <c r="G25" s="12" t="s">
        <v>718</v>
      </c>
    </row>
    <row r="26" spans="1:7" ht="63.75" x14ac:dyDescent="0.2">
      <c r="A26" s="112" t="s">
        <v>751</v>
      </c>
      <c r="B26" s="31" t="s">
        <v>758</v>
      </c>
      <c r="C26" s="12" t="s">
        <v>759</v>
      </c>
      <c r="D26" s="12" t="s">
        <v>760</v>
      </c>
      <c r="E26" s="12" t="s">
        <v>55</v>
      </c>
      <c r="F26" s="12" t="s">
        <v>761</v>
      </c>
      <c r="G26" s="12" t="s">
        <v>762</v>
      </c>
    </row>
    <row r="27" spans="1:7" ht="63.75" x14ac:dyDescent="0.2">
      <c r="A27" s="112"/>
      <c r="B27" s="31" t="s">
        <v>763</v>
      </c>
      <c r="C27" s="12" t="s">
        <v>764</v>
      </c>
      <c r="D27" s="12" t="s">
        <v>636</v>
      </c>
      <c r="E27" s="12" t="s">
        <v>55</v>
      </c>
      <c r="F27" s="12" t="s">
        <v>765</v>
      </c>
      <c r="G27" s="12" t="s">
        <v>762</v>
      </c>
    </row>
    <row r="28" spans="1:7" ht="63.75" x14ac:dyDescent="0.2">
      <c r="A28" s="112"/>
      <c r="B28" s="31" t="s">
        <v>766</v>
      </c>
      <c r="C28" s="12" t="s">
        <v>767</v>
      </c>
      <c r="D28" s="12" t="s">
        <v>768</v>
      </c>
      <c r="E28" s="12" t="s">
        <v>55</v>
      </c>
      <c r="F28" s="12" t="s">
        <v>765</v>
      </c>
      <c r="G28" s="12" t="s">
        <v>762</v>
      </c>
    </row>
    <row r="29" spans="1:7" ht="114.75" x14ac:dyDescent="0.2">
      <c r="A29" s="112" t="s">
        <v>778</v>
      </c>
      <c r="B29" s="15">
        <v>46297</v>
      </c>
      <c r="C29" s="12" t="s">
        <v>789</v>
      </c>
      <c r="D29" s="12" t="s">
        <v>790</v>
      </c>
      <c r="E29" s="12" t="s">
        <v>55</v>
      </c>
      <c r="F29" s="12" t="s">
        <v>55</v>
      </c>
      <c r="G29" s="12" t="s">
        <v>791</v>
      </c>
    </row>
    <row r="30" spans="1:7" ht="89.25" x14ac:dyDescent="0.2">
      <c r="A30" s="112"/>
      <c r="B30" s="15">
        <v>46311</v>
      </c>
      <c r="C30" s="12" t="s">
        <v>792</v>
      </c>
      <c r="D30" s="12" t="s">
        <v>790</v>
      </c>
      <c r="E30" s="12" t="s">
        <v>793</v>
      </c>
      <c r="F30" s="12"/>
      <c r="G30" s="12"/>
    </row>
    <row r="31" spans="1:7" ht="38.25" x14ac:dyDescent="0.2">
      <c r="A31" s="112"/>
      <c r="B31" s="15" t="s">
        <v>794</v>
      </c>
      <c r="C31" s="12" t="s">
        <v>795</v>
      </c>
      <c r="D31" s="12" t="s">
        <v>790</v>
      </c>
      <c r="E31" s="12" t="s">
        <v>796</v>
      </c>
      <c r="F31" s="12" t="s">
        <v>55</v>
      </c>
      <c r="G31" s="12"/>
    </row>
    <row r="32" spans="1:7" x14ac:dyDescent="0.2">
      <c r="A32" s="12" t="s">
        <v>822</v>
      </c>
      <c r="B32" s="12" t="s">
        <v>55</v>
      </c>
      <c r="C32" s="12"/>
      <c r="D32" s="12"/>
      <c r="E32" s="12"/>
      <c r="F32" s="12"/>
      <c r="G32" s="12"/>
    </row>
    <row r="33" spans="1:7" ht="102" x14ac:dyDescent="0.2">
      <c r="A33" s="12" t="s">
        <v>842</v>
      </c>
      <c r="B33" s="12" t="s">
        <v>850</v>
      </c>
      <c r="C33" s="12" t="s">
        <v>851</v>
      </c>
      <c r="D33" s="12" t="s">
        <v>852</v>
      </c>
      <c r="E33" s="12" t="s">
        <v>55</v>
      </c>
      <c r="F33" s="12" t="s">
        <v>853</v>
      </c>
      <c r="G33" s="12" t="s">
        <v>55</v>
      </c>
    </row>
    <row r="34" spans="1:7" ht="89.25" x14ac:dyDescent="0.2">
      <c r="A34" s="12" t="s">
        <v>870</v>
      </c>
      <c r="B34" s="15">
        <v>46288</v>
      </c>
      <c r="C34" s="12" t="s">
        <v>886</v>
      </c>
      <c r="D34" s="12" t="s">
        <v>887</v>
      </c>
      <c r="E34" s="12" t="s">
        <v>888</v>
      </c>
      <c r="F34" s="12" t="s">
        <v>889</v>
      </c>
      <c r="G34" s="12" t="s">
        <v>890</v>
      </c>
    </row>
    <row r="35" spans="1:7" ht="38.25" x14ac:dyDescent="0.2">
      <c r="A35" s="12" t="s">
        <v>900</v>
      </c>
      <c r="B35" s="15" t="s">
        <v>911</v>
      </c>
      <c r="C35" s="12" t="s">
        <v>912</v>
      </c>
      <c r="D35" s="12" t="s">
        <v>913</v>
      </c>
      <c r="E35" s="12" t="s">
        <v>914</v>
      </c>
      <c r="F35" s="12" t="s">
        <v>914</v>
      </c>
      <c r="G35" s="12" t="s">
        <v>914</v>
      </c>
    </row>
    <row r="36" spans="1:7" x14ac:dyDescent="0.2">
      <c r="A36" s="12" t="s">
        <v>926</v>
      </c>
      <c r="B36" s="112" t="s">
        <v>933</v>
      </c>
      <c r="C36" s="112"/>
      <c r="D36" s="112"/>
      <c r="E36" s="112"/>
      <c r="F36" s="112"/>
      <c r="G36" s="112"/>
    </row>
    <row r="37" spans="1:7" ht="127.5" x14ac:dyDescent="0.2">
      <c r="A37" s="12" t="s">
        <v>945</v>
      </c>
      <c r="B37" s="12" t="s">
        <v>958</v>
      </c>
      <c r="C37" s="12" t="s">
        <v>247</v>
      </c>
      <c r="D37" s="12" t="s">
        <v>959</v>
      </c>
      <c r="E37" s="12" t="s">
        <v>151</v>
      </c>
      <c r="F37" s="12" t="s">
        <v>960</v>
      </c>
      <c r="G37" s="12" t="s">
        <v>961</v>
      </c>
    </row>
    <row r="38" spans="1:7" ht="38.25" x14ac:dyDescent="0.2">
      <c r="A38" s="12" t="s">
        <v>977</v>
      </c>
      <c r="B38" s="12" t="s">
        <v>990</v>
      </c>
      <c r="C38" s="12" t="s">
        <v>991</v>
      </c>
      <c r="D38" s="12" t="s">
        <v>992</v>
      </c>
      <c r="E38" s="12" t="s">
        <v>55</v>
      </c>
      <c r="F38" s="12" t="s">
        <v>993</v>
      </c>
      <c r="G38" s="12" t="s">
        <v>994</v>
      </c>
    </row>
    <row r="39" spans="1:7" ht="38.25" x14ac:dyDescent="0.2">
      <c r="A39" s="12" t="s">
        <v>1007</v>
      </c>
      <c r="B39" s="15">
        <v>46294</v>
      </c>
      <c r="C39" s="12" t="s">
        <v>1016</v>
      </c>
      <c r="D39" s="12" t="s">
        <v>78</v>
      </c>
      <c r="E39" s="12" t="s">
        <v>55</v>
      </c>
      <c r="F39" s="12" t="s">
        <v>55</v>
      </c>
      <c r="G39" s="12" t="s">
        <v>55</v>
      </c>
    </row>
    <row r="40" spans="1:7" ht="280.5" x14ac:dyDescent="0.2">
      <c r="A40" s="12" t="s">
        <v>1051</v>
      </c>
      <c r="B40" s="15">
        <v>46300</v>
      </c>
      <c r="C40" s="12" t="s">
        <v>1084</v>
      </c>
      <c r="D40" s="12" t="s">
        <v>1085</v>
      </c>
      <c r="E40" s="12" t="s">
        <v>1086</v>
      </c>
      <c r="F40" s="12" t="s">
        <v>1087</v>
      </c>
      <c r="G40" s="12" t="s">
        <v>1088</v>
      </c>
    </row>
    <row r="41" spans="1:7" ht="38.25" x14ac:dyDescent="0.2">
      <c r="A41" s="12" t="s">
        <v>1099</v>
      </c>
      <c r="B41" s="15">
        <v>46307</v>
      </c>
      <c r="C41" s="12" t="s">
        <v>1111</v>
      </c>
      <c r="D41" s="12" t="s">
        <v>1112</v>
      </c>
      <c r="E41" s="12" t="s">
        <v>55</v>
      </c>
      <c r="F41" s="12" t="s">
        <v>1113</v>
      </c>
      <c r="G41" s="12" t="s">
        <v>1114</v>
      </c>
    </row>
    <row r="42" spans="1:7" ht="51" x14ac:dyDescent="0.2">
      <c r="A42" s="12" t="s">
        <v>1152</v>
      </c>
      <c r="B42" s="15">
        <v>46296</v>
      </c>
      <c r="C42" s="12" t="s">
        <v>110</v>
      </c>
      <c r="D42" s="12" t="s">
        <v>1167</v>
      </c>
      <c r="E42" s="12" t="s">
        <v>1168</v>
      </c>
      <c r="F42" s="12" t="s">
        <v>1169</v>
      </c>
      <c r="G42" s="12" t="s">
        <v>1170</v>
      </c>
    </row>
    <row r="43" spans="1:7" ht="76.5" x14ac:dyDescent="0.2">
      <c r="A43" s="12" t="s">
        <v>1197</v>
      </c>
      <c r="B43" s="15">
        <v>46293</v>
      </c>
      <c r="C43" s="12" t="s">
        <v>110</v>
      </c>
      <c r="D43" s="12" t="s">
        <v>1211</v>
      </c>
      <c r="E43" s="12" t="s">
        <v>1212</v>
      </c>
      <c r="F43" s="12" t="s">
        <v>1213</v>
      </c>
      <c r="G43" s="12" t="s">
        <v>1214</v>
      </c>
    </row>
    <row r="44" spans="1:7" ht="102" x14ac:dyDescent="0.2">
      <c r="A44" s="12" t="s">
        <v>1239</v>
      </c>
      <c r="B44" s="12" t="s">
        <v>1251</v>
      </c>
      <c r="C44" s="12" t="s">
        <v>1252</v>
      </c>
      <c r="D44" s="12" t="s">
        <v>1253</v>
      </c>
      <c r="E44" s="12" t="s">
        <v>55</v>
      </c>
      <c r="F44" s="12" t="s">
        <v>1254</v>
      </c>
      <c r="G44" s="12" t="s">
        <v>55</v>
      </c>
    </row>
    <row r="45" spans="1:7" ht="38.25" x14ac:dyDescent="0.2">
      <c r="A45" s="12" t="s">
        <v>1301</v>
      </c>
      <c r="B45" s="15">
        <v>46297</v>
      </c>
      <c r="C45" s="12" t="s">
        <v>991</v>
      </c>
      <c r="D45" s="12" t="s">
        <v>1313</v>
      </c>
      <c r="E45" s="12" t="s">
        <v>55</v>
      </c>
      <c r="F45" s="12" t="s">
        <v>1314</v>
      </c>
      <c r="G45" s="12" t="s">
        <v>55</v>
      </c>
    </row>
    <row r="46" spans="1:7" ht="51" x14ac:dyDescent="0.2">
      <c r="A46" s="12" t="s">
        <v>1330</v>
      </c>
      <c r="B46" s="15">
        <v>45945</v>
      </c>
      <c r="C46" s="12" t="s">
        <v>1334</v>
      </c>
      <c r="D46" s="12" t="s">
        <v>335</v>
      </c>
      <c r="E46" s="12" t="s">
        <v>55</v>
      </c>
      <c r="F46" s="12" t="s">
        <v>1335</v>
      </c>
      <c r="G46" s="12" t="s">
        <v>55</v>
      </c>
    </row>
    <row r="47" spans="1:7" ht="38.25" x14ac:dyDescent="0.2">
      <c r="A47" s="112" t="s">
        <v>1391</v>
      </c>
      <c r="B47" s="12" t="s">
        <v>1399</v>
      </c>
      <c r="C47" s="12" t="s">
        <v>1400</v>
      </c>
      <c r="D47" s="12" t="s">
        <v>377</v>
      </c>
      <c r="E47" s="12" t="s">
        <v>378</v>
      </c>
      <c r="F47" s="12" t="s">
        <v>379</v>
      </c>
      <c r="G47" s="12"/>
    </row>
    <row r="48" spans="1:7" ht="38.25" x14ac:dyDescent="0.2">
      <c r="A48" s="112"/>
      <c r="B48" s="12" t="s">
        <v>380</v>
      </c>
      <c r="C48" s="12" t="s">
        <v>1400</v>
      </c>
      <c r="D48" s="12" t="s">
        <v>377</v>
      </c>
      <c r="E48" s="12" t="s">
        <v>378</v>
      </c>
      <c r="F48" s="12" t="s">
        <v>379</v>
      </c>
      <c r="G48" s="12"/>
    </row>
    <row r="49" spans="1:7" ht="63.75" x14ac:dyDescent="0.2">
      <c r="A49" s="112"/>
      <c r="B49" s="12" t="s">
        <v>1401</v>
      </c>
      <c r="C49" s="12" t="s">
        <v>1402</v>
      </c>
      <c r="D49" s="12" t="s">
        <v>377</v>
      </c>
      <c r="E49" s="12" t="s">
        <v>378</v>
      </c>
      <c r="F49" s="12" t="s">
        <v>379</v>
      </c>
      <c r="G49" s="12"/>
    </row>
    <row r="50" spans="1:7" ht="114.75" x14ac:dyDescent="0.2">
      <c r="A50" s="12" t="s">
        <v>1406</v>
      </c>
      <c r="B50" s="15">
        <v>46308</v>
      </c>
      <c r="C50" s="12" t="s">
        <v>1411</v>
      </c>
      <c r="D50" s="12" t="s">
        <v>1412</v>
      </c>
      <c r="E50" s="12" t="s">
        <v>55</v>
      </c>
      <c r="F50" s="12" t="s">
        <v>1413</v>
      </c>
      <c r="G50" s="12" t="s">
        <v>1414</v>
      </c>
    </row>
    <row r="51" spans="1:7" ht="140.25" x14ac:dyDescent="0.2">
      <c r="A51" s="12" t="s">
        <v>1462</v>
      </c>
      <c r="B51" s="15">
        <v>46293</v>
      </c>
      <c r="C51" s="12" t="s">
        <v>1472</v>
      </c>
      <c r="D51" s="12" t="s">
        <v>1473</v>
      </c>
      <c r="E51" s="12" t="s">
        <v>1474</v>
      </c>
      <c r="F51" s="12" t="s">
        <v>1475</v>
      </c>
      <c r="G51" s="12" t="s">
        <v>1476</v>
      </c>
    </row>
    <row r="52" spans="1:7" ht="102" x14ac:dyDescent="0.2">
      <c r="A52" s="12" t="s">
        <v>1493</v>
      </c>
      <c r="B52" s="32" t="s">
        <v>1503</v>
      </c>
      <c r="C52" s="12" t="s">
        <v>1504</v>
      </c>
      <c r="D52" s="12" t="s">
        <v>1504</v>
      </c>
      <c r="E52" s="26" t="s">
        <v>1505</v>
      </c>
      <c r="F52" s="26" t="s">
        <v>1506</v>
      </c>
      <c r="G52" s="26" t="s">
        <v>1507</v>
      </c>
    </row>
    <row r="53" spans="1:7" ht="38.25" x14ac:dyDescent="0.2">
      <c r="A53" s="12" t="s">
        <v>1523</v>
      </c>
      <c r="B53" s="33" t="s">
        <v>1528</v>
      </c>
      <c r="C53" s="33" t="s">
        <v>1400</v>
      </c>
      <c r="D53" s="33" t="s">
        <v>377</v>
      </c>
      <c r="E53" s="33" t="s">
        <v>378</v>
      </c>
      <c r="F53" s="33" t="s">
        <v>379</v>
      </c>
      <c r="G53" s="33" t="s">
        <v>1529</v>
      </c>
    </row>
    <row r="54" spans="1:7" ht="89.25" x14ac:dyDescent="0.2">
      <c r="A54" s="12" t="s">
        <v>1547</v>
      </c>
      <c r="B54" s="15">
        <v>46293</v>
      </c>
      <c r="C54" s="12" t="s">
        <v>1554</v>
      </c>
      <c r="D54" s="12" t="s">
        <v>797</v>
      </c>
      <c r="E54" s="12" t="s">
        <v>97</v>
      </c>
      <c r="F54" s="12" t="s">
        <v>1555</v>
      </c>
      <c r="G54" s="12" t="s">
        <v>1556</v>
      </c>
    </row>
    <row r="55" spans="1:7" ht="38.25" x14ac:dyDescent="0.2">
      <c r="A55" s="12" t="s">
        <v>1581</v>
      </c>
      <c r="B55" s="12" t="s">
        <v>1586</v>
      </c>
      <c r="C55" s="12" t="s">
        <v>1400</v>
      </c>
      <c r="D55" s="12" t="s">
        <v>377</v>
      </c>
      <c r="E55" s="12" t="s">
        <v>378</v>
      </c>
      <c r="F55" s="12" t="s">
        <v>379</v>
      </c>
      <c r="G55" s="12"/>
    </row>
    <row r="56" spans="1:7" ht="76.5" x14ac:dyDescent="0.2">
      <c r="A56" s="12" t="s">
        <v>1602</v>
      </c>
      <c r="B56" s="15">
        <v>46302</v>
      </c>
      <c r="C56" s="12" t="s">
        <v>1618</v>
      </c>
      <c r="D56" s="12" t="s">
        <v>1619</v>
      </c>
      <c r="E56" s="12" t="s">
        <v>1620</v>
      </c>
      <c r="F56" s="12" t="s">
        <v>1621</v>
      </c>
      <c r="G56" s="12" t="s">
        <v>1622</v>
      </c>
    </row>
    <row r="57" spans="1:7" ht="38.25" x14ac:dyDescent="0.2">
      <c r="A57" s="12" t="s">
        <v>1641</v>
      </c>
      <c r="B57" s="12" t="s">
        <v>1644</v>
      </c>
      <c r="C57" s="12" t="s">
        <v>1400</v>
      </c>
      <c r="D57" s="12" t="s">
        <v>377</v>
      </c>
      <c r="E57" s="12" t="s">
        <v>378</v>
      </c>
      <c r="F57" s="12" t="s">
        <v>379</v>
      </c>
      <c r="G57" s="12"/>
    </row>
    <row r="58" spans="1:7" ht="38.25" x14ac:dyDescent="0.2">
      <c r="A58" s="12" t="s">
        <v>1667</v>
      </c>
      <c r="B58" s="15">
        <v>46300</v>
      </c>
      <c r="C58" s="12" t="s">
        <v>1676</v>
      </c>
      <c r="D58" s="12" t="s">
        <v>191</v>
      </c>
      <c r="E58" s="12" t="s">
        <v>1677</v>
      </c>
      <c r="F58" s="12" t="s">
        <v>1678</v>
      </c>
      <c r="G58" s="12" t="s">
        <v>1679</v>
      </c>
    </row>
    <row r="59" spans="1:7" ht="38.25" x14ac:dyDescent="0.2">
      <c r="A59" s="12" t="s">
        <v>1706</v>
      </c>
      <c r="B59" s="15">
        <v>46293</v>
      </c>
      <c r="C59" s="12" t="s">
        <v>1712</v>
      </c>
      <c r="D59" s="12" t="s">
        <v>1724</v>
      </c>
      <c r="E59" s="12" t="s">
        <v>55</v>
      </c>
      <c r="F59" s="12"/>
      <c r="G59" s="12"/>
    </row>
    <row r="60" spans="1:7" ht="63.75" x14ac:dyDescent="0.2">
      <c r="A60" s="12" t="s">
        <v>1740</v>
      </c>
      <c r="B60" s="15">
        <v>46301</v>
      </c>
      <c r="C60" s="12" t="s">
        <v>1750</v>
      </c>
      <c r="D60" s="12" t="s">
        <v>1751</v>
      </c>
      <c r="E60" s="12" t="s">
        <v>55</v>
      </c>
      <c r="F60" s="12" t="s">
        <v>55</v>
      </c>
      <c r="G60" s="12" t="s">
        <v>55</v>
      </c>
    </row>
    <row r="61" spans="1:7" ht="51" x14ac:dyDescent="0.2">
      <c r="A61" s="12" t="s">
        <v>1765</v>
      </c>
      <c r="B61" s="34">
        <v>46302</v>
      </c>
      <c r="C61" s="35" t="s">
        <v>1775</v>
      </c>
      <c r="D61" s="35" t="s">
        <v>335</v>
      </c>
      <c r="E61" s="35" t="s">
        <v>55</v>
      </c>
      <c r="F61" s="35" t="s">
        <v>1776</v>
      </c>
      <c r="G61" s="35" t="s">
        <v>97</v>
      </c>
    </row>
    <row r="62" spans="1:7" ht="76.5" x14ac:dyDescent="0.2">
      <c r="A62" s="12" t="s">
        <v>1797</v>
      </c>
      <c r="B62" s="12" t="s">
        <v>1806</v>
      </c>
      <c r="C62" s="12" t="s">
        <v>110</v>
      </c>
      <c r="D62" s="12" t="s">
        <v>1807</v>
      </c>
      <c r="E62" s="12" t="s">
        <v>1808</v>
      </c>
      <c r="F62" s="12" t="s">
        <v>1809</v>
      </c>
      <c r="G62" s="12" t="s">
        <v>1810</v>
      </c>
    </row>
    <row r="63" spans="1:7" ht="76.5" x14ac:dyDescent="0.2">
      <c r="A63" s="112" t="s">
        <v>1825</v>
      </c>
      <c r="B63" s="12" t="s">
        <v>1838</v>
      </c>
      <c r="C63" s="12" t="s">
        <v>1839</v>
      </c>
      <c r="D63" s="12" t="s">
        <v>1840</v>
      </c>
      <c r="E63" s="12"/>
      <c r="F63" s="12" t="s">
        <v>1841</v>
      </c>
      <c r="G63" s="12"/>
    </row>
    <row r="64" spans="1:7" ht="38.25" x14ac:dyDescent="0.2">
      <c r="A64" s="112"/>
      <c r="B64" s="12" t="s">
        <v>327</v>
      </c>
      <c r="C64" s="12" t="s">
        <v>110</v>
      </c>
      <c r="D64" s="12" t="s">
        <v>1840</v>
      </c>
      <c r="E64" s="12"/>
      <c r="F64" s="12" t="s">
        <v>1842</v>
      </c>
      <c r="G64" s="12" t="s">
        <v>1843</v>
      </c>
    </row>
    <row r="65" spans="1:8" ht="38.25" x14ac:dyDescent="0.2">
      <c r="A65" s="12" t="s">
        <v>1860</v>
      </c>
      <c r="B65" s="12" t="s">
        <v>1863</v>
      </c>
      <c r="C65" s="12" t="s">
        <v>1400</v>
      </c>
      <c r="D65" s="12" t="s">
        <v>377</v>
      </c>
      <c r="E65" s="12" t="s">
        <v>378</v>
      </c>
      <c r="F65" s="12" t="s">
        <v>379</v>
      </c>
      <c r="G65" s="12"/>
    </row>
    <row r="66" spans="1:8" ht="204" x14ac:dyDescent="0.2">
      <c r="A66" s="12" t="s">
        <v>1891</v>
      </c>
      <c r="B66" s="15">
        <v>46273</v>
      </c>
      <c r="C66" s="12" t="s">
        <v>1901</v>
      </c>
      <c r="D66" s="12" t="s">
        <v>1902</v>
      </c>
      <c r="E66" s="12" t="s">
        <v>1903</v>
      </c>
      <c r="F66" s="12" t="s">
        <v>1904</v>
      </c>
      <c r="G66" s="12" t="s">
        <v>1905</v>
      </c>
    </row>
    <row r="67" spans="1:8" ht="102" x14ac:dyDescent="0.2">
      <c r="A67" s="12" t="s">
        <v>1958</v>
      </c>
      <c r="B67" s="29">
        <v>46296</v>
      </c>
      <c r="C67" s="12" t="s">
        <v>1969</v>
      </c>
      <c r="D67" s="21" t="s">
        <v>1970</v>
      </c>
      <c r="E67" s="21" t="s">
        <v>151</v>
      </c>
      <c r="F67" s="21" t="s">
        <v>1971</v>
      </c>
      <c r="G67" s="21" t="s">
        <v>1972</v>
      </c>
    </row>
    <row r="68" spans="1:8" ht="229.5" x14ac:dyDescent="0.2">
      <c r="A68" s="12" t="s">
        <v>1999</v>
      </c>
      <c r="B68" s="15">
        <v>46310</v>
      </c>
      <c r="C68" s="12" t="s">
        <v>2013</v>
      </c>
      <c r="D68" s="12" t="s">
        <v>2014</v>
      </c>
      <c r="E68" s="12" t="s">
        <v>2015</v>
      </c>
      <c r="F68" s="12" t="s">
        <v>2016</v>
      </c>
      <c r="G68" s="12" t="s">
        <v>2017</v>
      </c>
    </row>
    <row r="69" spans="1:8" ht="114.75" x14ac:dyDescent="0.2">
      <c r="A69" s="12" t="s">
        <v>2032</v>
      </c>
      <c r="B69" s="15">
        <v>46300</v>
      </c>
      <c r="C69" s="12" t="s">
        <v>2043</v>
      </c>
      <c r="D69" s="12" t="s">
        <v>2044</v>
      </c>
      <c r="E69" s="12" t="s">
        <v>2045</v>
      </c>
      <c r="F69" s="12" t="s">
        <v>2046</v>
      </c>
      <c r="G69" s="12" t="s">
        <v>2047</v>
      </c>
    </row>
    <row r="70" spans="1:8" ht="165.75" x14ac:dyDescent="0.2">
      <c r="A70" s="112" t="s">
        <v>2071</v>
      </c>
      <c r="B70" s="12" t="s">
        <v>2077</v>
      </c>
      <c r="C70" s="15">
        <v>46296</v>
      </c>
      <c r="D70" s="12" t="s">
        <v>2078</v>
      </c>
      <c r="E70" s="12" t="s">
        <v>2079</v>
      </c>
      <c r="F70" s="12" t="s">
        <v>2080</v>
      </c>
      <c r="G70" s="12" t="s">
        <v>2081</v>
      </c>
      <c r="H70" s="19" t="s">
        <v>2082</v>
      </c>
    </row>
    <row r="71" spans="1:8" ht="105" x14ac:dyDescent="0.2">
      <c r="A71" s="112"/>
      <c r="B71" s="12" t="s">
        <v>2083</v>
      </c>
      <c r="C71" s="15">
        <v>46296</v>
      </c>
      <c r="D71" s="12" t="s">
        <v>2078</v>
      </c>
      <c r="E71" s="12" t="s">
        <v>2079</v>
      </c>
      <c r="F71" s="12" t="s">
        <v>2084</v>
      </c>
      <c r="G71" s="12" t="s">
        <v>2085</v>
      </c>
      <c r="H71" s="19" t="s">
        <v>2082</v>
      </c>
    </row>
    <row r="72" spans="1:8" ht="25.5" x14ac:dyDescent="0.2">
      <c r="A72" s="12" t="s">
        <v>2092</v>
      </c>
      <c r="B72" s="15">
        <v>46293</v>
      </c>
      <c r="C72" s="12" t="s">
        <v>2103</v>
      </c>
      <c r="D72" s="12" t="s">
        <v>191</v>
      </c>
      <c r="E72" s="12" t="s">
        <v>55</v>
      </c>
      <c r="F72" s="12" t="s">
        <v>2104</v>
      </c>
      <c r="G72" s="12" t="s">
        <v>55</v>
      </c>
    </row>
    <row r="73" spans="1:8" ht="38.25" x14ac:dyDescent="0.2">
      <c r="A73" s="12" t="s">
        <v>2123</v>
      </c>
      <c r="B73" s="12" t="s">
        <v>990</v>
      </c>
      <c r="C73" s="12" t="s">
        <v>2136</v>
      </c>
      <c r="D73" s="12" t="s">
        <v>2137</v>
      </c>
      <c r="E73" s="12" t="s">
        <v>2138</v>
      </c>
      <c r="F73" s="12" t="s">
        <v>2139</v>
      </c>
      <c r="G73" s="12" t="s">
        <v>2140</v>
      </c>
    </row>
    <row r="74" spans="1:8" ht="51" x14ac:dyDescent="0.2">
      <c r="A74" s="12" t="s">
        <v>2150</v>
      </c>
      <c r="B74" s="15">
        <v>46301</v>
      </c>
      <c r="C74" s="12" t="s">
        <v>2160</v>
      </c>
      <c r="D74" s="12"/>
      <c r="E74" s="12" t="s">
        <v>55</v>
      </c>
      <c r="F74" s="12" t="s">
        <v>2161</v>
      </c>
      <c r="G74" s="12"/>
    </row>
    <row r="75" spans="1:8" ht="25.5" x14ac:dyDescent="0.2">
      <c r="A75" s="112" t="s">
        <v>2195</v>
      </c>
      <c r="B75" s="12" t="s">
        <v>2207</v>
      </c>
      <c r="C75" s="12" t="s">
        <v>2208</v>
      </c>
      <c r="D75" s="12" t="s">
        <v>191</v>
      </c>
      <c r="E75" s="12" t="s">
        <v>55</v>
      </c>
      <c r="F75" s="12" t="s">
        <v>2209</v>
      </c>
      <c r="G75" s="12" t="s">
        <v>2210</v>
      </c>
    </row>
    <row r="76" spans="1:8" ht="89.25" x14ac:dyDescent="0.2">
      <c r="A76" s="112"/>
      <c r="B76" s="12"/>
      <c r="C76" s="12"/>
      <c r="D76" s="12"/>
      <c r="E76" s="12"/>
      <c r="F76" s="12" t="s">
        <v>2211</v>
      </c>
      <c r="G76" s="12" t="s">
        <v>2212</v>
      </c>
    </row>
    <row r="77" spans="1:8" ht="369.75" x14ac:dyDescent="0.2">
      <c r="A77" s="12" t="s">
        <v>2240</v>
      </c>
      <c r="B77" s="36">
        <v>45942</v>
      </c>
      <c r="C77" s="12" t="s">
        <v>991</v>
      </c>
      <c r="D77" s="12" t="s">
        <v>2253</v>
      </c>
      <c r="E77" s="12" t="s">
        <v>55</v>
      </c>
      <c r="F77" s="12" t="s">
        <v>2254</v>
      </c>
      <c r="G77" s="12" t="s">
        <v>2255</v>
      </c>
    </row>
    <row r="78" spans="1:8" ht="63.75" x14ac:dyDescent="0.2">
      <c r="A78" s="12" t="s">
        <v>2273</v>
      </c>
      <c r="B78" s="18">
        <v>46286</v>
      </c>
      <c r="C78" s="12" t="s">
        <v>2285</v>
      </c>
      <c r="D78" s="12" t="s">
        <v>2286</v>
      </c>
      <c r="E78" s="12" t="s">
        <v>55</v>
      </c>
      <c r="F78" s="12" t="s">
        <v>2287</v>
      </c>
      <c r="G78" s="12" t="s">
        <v>2288</v>
      </c>
    </row>
    <row r="79" spans="1:8" ht="63.75" x14ac:dyDescent="0.2">
      <c r="A79" s="12" t="s">
        <v>2310</v>
      </c>
      <c r="B79" s="12" t="s">
        <v>2324</v>
      </c>
      <c r="C79" s="12" t="s">
        <v>2325</v>
      </c>
      <c r="D79" s="12" t="s">
        <v>2326</v>
      </c>
      <c r="E79" s="12" t="s">
        <v>2327</v>
      </c>
      <c r="F79" s="12" t="s">
        <v>2328</v>
      </c>
      <c r="G79" s="12" t="s">
        <v>2329</v>
      </c>
    </row>
    <row r="80" spans="1:8" ht="38.25" x14ac:dyDescent="0.2">
      <c r="A80" s="12" t="s">
        <v>2344</v>
      </c>
      <c r="B80" s="12" t="s">
        <v>2346</v>
      </c>
      <c r="C80" s="12" t="s">
        <v>1400</v>
      </c>
      <c r="D80" s="12" t="s">
        <v>377</v>
      </c>
      <c r="E80" s="12" t="s">
        <v>378</v>
      </c>
      <c r="F80" s="12" t="s">
        <v>379</v>
      </c>
      <c r="G80" s="12"/>
    </row>
    <row r="81" spans="1:7" ht="38.25" x14ac:dyDescent="0.2">
      <c r="A81" s="112" t="s">
        <v>2358</v>
      </c>
      <c r="B81" s="12" t="s">
        <v>2362</v>
      </c>
      <c r="C81" s="12" t="s">
        <v>1400</v>
      </c>
      <c r="D81" s="12" t="s">
        <v>377</v>
      </c>
      <c r="E81" s="12" t="s">
        <v>378</v>
      </c>
      <c r="F81" s="12" t="s">
        <v>379</v>
      </c>
      <c r="G81" s="12"/>
    </row>
    <row r="82" spans="1:7" ht="38.25" x14ac:dyDescent="0.2">
      <c r="A82" s="112"/>
      <c r="B82" s="12" t="s">
        <v>2363</v>
      </c>
      <c r="C82" s="12" t="s">
        <v>1400</v>
      </c>
      <c r="D82" s="12" t="s">
        <v>377</v>
      </c>
      <c r="E82" s="12" t="s">
        <v>378</v>
      </c>
      <c r="F82" s="12" t="s">
        <v>379</v>
      </c>
      <c r="G82" s="12"/>
    </row>
  </sheetData>
  <mergeCells count="10">
    <mergeCell ref="A63:A64"/>
    <mergeCell ref="A70:A71"/>
    <mergeCell ref="A75:A76"/>
    <mergeCell ref="A81:A82"/>
    <mergeCell ref="A47:A49"/>
    <mergeCell ref="A14:A16"/>
    <mergeCell ref="A22:A23"/>
    <mergeCell ref="A26:A28"/>
    <mergeCell ref="A29:A31"/>
    <mergeCell ref="B36:G36"/>
  </mergeCells>
  <pageMargins left="0.70866141732283472" right="0.70866141732283472" top="0.55118110236220474" bottom="0.55118110236220474" header="0.31496062992125984" footer="0.31496062992125984"/>
  <pageSetup paperSize="9" orientation="landscape" horizontalDpi="0" verticalDpi="0" r:id="rId1"/>
  <headerFooter>
    <oddHeader>&amp;Rzałącznik nr 7</oddHeader>
    <oddFooter>Strona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3D8374-2202-46B5-8AD4-0CB32734AE38}">
  <dimension ref="A1:F69"/>
  <sheetViews>
    <sheetView topLeftCell="A36" workbookViewId="0">
      <selection sqref="A1:E69"/>
    </sheetView>
  </sheetViews>
  <sheetFormatPr defaultRowHeight="15" x14ac:dyDescent="0.25"/>
  <cols>
    <col min="2" max="2" width="12.7109375" customWidth="1"/>
    <col min="3" max="3" width="11.28515625" customWidth="1"/>
    <col min="4" max="4" width="12.7109375" customWidth="1"/>
    <col min="5" max="5" width="31.7109375" customWidth="1"/>
    <col min="6" max="6" width="46.85546875" customWidth="1"/>
  </cols>
  <sheetData>
    <row r="1" spans="1:5" ht="15.75" x14ac:dyDescent="0.25">
      <c r="A1" s="48" t="s">
        <v>52</v>
      </c>
      <c r="B1" s="51"/>
    </row>
    <row r="3" spans="1:5" x14ac:dyDescent="0.25">
      <c r="B3" t="s">
        <v>30</v>
      </c>
    </row>
    <row r="5" spans="1:5" ht="38.25" x14ac:dyDescent="0.25">
      <c r="A5" s="40"/>
      <c r="B5" s="40" t="s">
        <v>31</v>
      </c>
      <c r="C5" s="40" t="s">
        <v>32</v>
      </c>
      <c r="D5" s="40" t="s">
        <v>33</v>
      </c>
      <c r="E5" s="40" t="s">
        <v>34</v>
      </c>
    </row>
    <row r="6" spans="1:5" x14ac:dyDescent="0.25">
      <c r="A6" s="12" t="s">
        <v>71</v>
      </c>
      <c r="B6" s="12">
        <v>40</v>
      </c>
      <c r="C6" s="12">
        <v>2</v>
      </c>
      <c r="D6" s="12">
        <v>16</v>
      </c>
      <c r="E6" s="15">
        <v>46266</v>
      </c>
    </row>
    <row r="7" spans="1:5" x14ac:dyDescent="0.25">
      <c r="A7" s="12" t="s">
        <v>100</v>
      </c>
      <c r="B7" s="12">
        <v>57</v>
      </c>
      <c r="C7" s="12">
        <v>4</v>
      </c>
      <c r="D7" s="12">
        <v>17</v>
      </c>
      <c r="E7" s="12" t="s">
        <v>112</v>
      </c>
    </row>
    <row r="8" spans="1:5" x14ac:dyDescent="0.25">
      <c r="A8" s="12" t="s">
        <v>135</v>
      </c>
      <c r="B8" s="12">
        <v>58</v>
      </c>
      <c r="C8" s="12">
        <v>3</v>
      </c>
      <c r="D8" s="12">
        <v>16</v>
      </c>
      <c r="E8" s="15">
        <v>46031</v>
      </c>
    </row>
    <row r="9" spans="1:5" x14ac:dyDescent="0.25">
      <c r="A9" s="12" t="s">
        <v>184</v>
      </c>
      <c r="B9" s="12">
        <v>33</v>
      </c>
      <c r="C9" s="12">
        <v>1</v>
      </c>
      <c r="D9" s="12">
        <v>13</v>
      </c>
      <c r="E9" s="12">
        <v>2026</v>
      </c>
    </row>
    <row r="10" spans="1:5" x14ac:dyDescent="0.25">
      <c r="A10" s="12" t="s">
        <v>205</v>
      </c>
      <c r="B10" s="12">
        <v>107</v>
      </c>
      <c r="C10" s="12">
        <v>7</v>
      </c>
      <c r="D10" s="12">
        <v>21</v>
      </c>
      <c r="E10" s="15">
        <v>46251</v>
      </c>
    </row>
    <row r="11" spans="1:5" x14ac:dyDescent="0.25">
      <c r="A11" s="12" t="s">
        <v>239</v>
      </c>
      <c r="B11" s="12">
        <v>20</v>
      </c>
      <c r="C11" s="12">
        <v>4</v>
      </c>
      <c r="D11" s="12">
        <v>2</v>
      </c>
      <c r="E11" s="30">
        <v>45962</v>
      </c>
    </row>
    <row r="12" spans="1:5" x14ac:dyDescent="0.25">
      <c r="A12" s="12" t="s">
        <v>262</v>
      </c>
      <c r="B12" s="12">
        <v>11</v>
      </c>
      <c r="C12" s="12">
        <v>1</v>
      </c>
      <c r="D12" s="12">
        <v>13</v>
      </c>
      <c r="E12" s="15">
        <v>43539</v>
      </c>
    </row>
    <row r="13" spans="1:5" x14ac:dyDescent="0.25">
      <c r="A13" s="12" t="s">
        <v>287</v>
      </c>
      <c r="B13" s="12">
        <v>10</v>
      </c>
      <c r="C13" s="12"/>
      <c r="D13" s="12">
        <v>11</v>
      </c>
      <c r="E13" s="15">
        <v>45813</v>
      </c>
    </row>
    <row r="14" spans="1:5" x14ac:dyDescent="0.25">
      <c r="A14" s="12" t="s">
        <v>323</v>
      </c>
      <c r="B14" s="12">
        <v>35</v>
      </c>
      <c r="C14" s="12">
        <v>3</v>
      </c>
      <c r="D14" s="12">
        <v>12</v>
      </c>
      <c r="E14" s="30" t="s">
        <v>338</v>
      </c>
    </row>
    <row r="15" spans="1:5" x14ac:dyDescent="0.25">
      <c r="A15" s="12" t="s">
        <v>365</v>
      </c>
      <c r="B15" s="12">
        <v>13</v>
      </c>
      <c r="C15" s="12">
        <v>0</v>
      </c>
      <c r="D15" s="12">
        <v>13</v>
      </c>
      <c r="E15" s="12" t="s">
        <v>384</v>
      </c>
    </row>
    <row r="16" spans="1:5" x14ac:dyDescent="0.25">
      <c r="A16" s="12" t="s">
        <v>404</v>
      </c>
      <c r="B16" s="12">
        <v>43</v>
      </c>
      <c r="C16" s="12">
        <v>5</v>
      </c>
      <c r="D16" s="12">
        <v>18</v>
      </c>
      <c r="E16" s="12" t="s">
        <v>419</v>
      </c>
    </row>
    <row r="17" spans="1:6" x14ac:dyDescent="0.25">
      <c r="A17" s="12" t="s">
        <v>429</v>
      </c>
      <c r="B17" s="12">
        <v>30</v>
      </c>
      <c r="C17" s="12">
        <v>2</v>
      </c>
      <c r="D17" s="12">
        <v>12</v>
      </c>
      <c r="E17" s="15">
        <v>44477</v>
      </c>
    </row>
    <row r="18" spans="1:6" x14ac:dyDescent="0.25">
      <c r="A18" s="12" t="s">
        <v>525</v>
      </c>
      <c r="B18" s="12">
        <v>12</v>
      </c>
      <c r="C18" s="12">
        <v>1</v>
      </c>
      <c r="D18" s="12">
        <v>9</v>
      </c>
      <c r="E18" s="15">
        <v>46295</v>
      </c>
    </row>
    <row r="19" spans="1:6" x14ac:dyDescent="0.25">
      <c r="A19" s="12" t="s">
        <v>551</v>
      </c>
      <c r="B19" s="12">
        <v>48</v>
      </c>
      <c r="C19" s="12">
        <v>4</v>
      </c>
      <c r="D19" s="12">
        <v>14</v>
      </c>
      <c r="E19" s="15">
        <v>46100</v>
      </c>
    </row>
    <row r="20" spans="1:6" x14ac:dyDescent="0.25">
      <c r="A20" s="12" t="s">
        <v>588</v>
      </c>
      <c r="B20" s="12">
        <v>43</v>
      </c>
      <c r="C20" s="12">
        <v>2</v>
      </c>
      <c r="D20" s="12">
        <v>6</v>
      </c>
      <c r="E20" s="15">
        <v>44804</v>
      </c>
    </row>
    <row r="21" spans="1:6" ht="127.5" x14ac:dyDescent="0.25">
      <c r="A21" s="12" t="s">
        <v>614</v>
      </c>
      <c r="B21" s="12">
        <v>38</v>
      </c>
      <c r="C21" s="12">
        <v>3</v>
      </c>
      <c r="D21" s="12">
        <v>21</v>
      </c>
      <c r="E21" s="37" t="s">
        <v>632</v>
      </c>
    </row>
    <row r="22" spans="1:6" ht="89.25" x14ac:dyDescent="0.25">
      <c r="A22" s="12" t="s">
        <v>659</v>
      </c>
      <c r="B22" s="12">
        <v>45</v>
      </c>
      <c r="C22" s="12">
        <v>5</v>
      </c>
      <c r="D22" s="12">
        <v>28</v>
      </c>
      <c r="E22" s="12" t="s">
        <v>678</v>
      </c>
    </row>
    <row r="23" spans="1:6" ht="75" x14ac:dyDescent="0.25">
      <c r="A23" s="12" t="s">
        <v>703</v>
      </c>
      <c r="B23" s="12">
        <v>26</v>
      </c>
      <c r="C23" s="12">
        <v>3</v>
      </c>
      <c r="D23" s="12">
        <v>13</v>
      </c>
      <c r="E23" s="12" t="s">
        <v>720</v>
      </c>
      <c r="F23" s="9" t="s">
        <v>719</v>
      </c>
    </row>
    <row r="24" spans="1:6" x14ac:dyDescent="0.25">
      <c r="A24" s="12" t="s">
        <v>751</v>
      </c>
      <c r="B24" s="12">
        <v>27</v>
      </c>
      <c r="C24" s="12">
        <v>3</v>
      </c>
      <c r="D24" s="12">
        <v>8</v>
      </c>
      <c r="E24" s="15">
        <v>45635</v>
      </c>
    </row>
    <row r="25" spans="1:6" x14ac:dyDescent="0.25">
      <c r="A25" s="12" t="s">
        <v>778</v>
      </c>
      <c r="B25" s="12" t="s">
        <v>797</v>
      </c>
      <c r="C25" s="12" t="s">
        <v>797</v>
      </c>
      <c r="D25" s="12" t="s">
        <v>797</v>
      </c>
      <c r="E25" s="15">
        <v>45764</v>
      </c>
    </row>
    <row r="26" spans="1:6" x14ac:dyDescent="0.25">
      <c r="A26" s="12" t="s">
        <v>822</v>
      </c>
      <c r="B26" s="12">
        <f>SUM(B24:B25)</f>
        <v>27</v>
      </c>
      <c r="C26" s="12">
        <f>SUM(C24:C25)</f>
        <v>3</v>
      </c>
      <c r="D26" s="12">
        <f>SUM(D24:D25)</f>
        <v>8</v>
      </c>
      <c r="E26" s="15">
        <v>46058</v>
      </c>
    </row>
    <row r="27" spans="1:6" x14ac:dyDescent="0.25">
      <c r="A27" s="12" t="s">
        <v>842</v>
      </c>
      <c r="B27" s="12">
        <v>38</v>
      </c>
      <c r="C27" s="12">
        <v>2</v>
      </c>
      <c r="D27" s="12">
        <v>20</v>
      </c>
      <c r="E27" s="15">
        <v>45854</v>
      </c>
    </row>
    <row r="28" spans="1:6" ht="25.5" x14ac:dyDescent="0.25">
      <c r="A28" s="12" t="s">
        <v>870</v>
      </c>
      <c r="B28" s="12">
        <v>36</v>
      </c>
      <c r="C28" s="12">
        <v>3</v>
      </c>
      <c r="D28" s="12">
        <v>13</v>
      </c>
      <c r="E28" s="32" t="s">
        <v>891</v>
      </c>
    </row>
    <row r="29" spans="1:6" x14ac:dyDescent="0.25">
      <c r="A29" s="12" t="s">
        <v>900</v>
      </c>
      <c r="B29" s="12">
        <v>54</v>
      </c>
      <c r="C29" s="12">
        <v>4</v>
      </c>
      <c r="D29" s="12">
        <v>14</v>
      </c>
      <c r="E29" s="15">
        <v>46269</v>
      </c>
    </row>
    <row r="30" spans="1:6" x14ac:dyDescent="0.25">
      <c r="A30" s="12" t="s">
        <v>926</v>
      </c>
      <c r="B30" s="12">
        <v>26</v>
      </c>
      <c r="C30" s="12">
        <v>3</v>
      </c>
      <c r="D30" s="12">
        <v>2</v>
      </c>
      <c r="E30" s="12" t="s">
        <v>934</v>
      </c>
    </row>
    <row r="31" spans="1:6" x14ac:dyDescent="0.25">
      <c r="A31" s="12" t="s">
        <v>945</v>
      </c>
      <c r="B31" s="12">
        <v>32</v>
      </c>
      <c r="C31" s="12">
        <v>3</v>
      </c>
      <c r="D31" s="12">
        <v>13</v>
      </c>
      <c r="E31" s="12" t="s">
        <v>962</v>
      </c>
    </row>
    <row r="32" spans="1:6" x14ac:dyDescent="0.25">
      <c r="A32" s="12" t="s">
        <v>977</v>
      </c>
      <c r="B32" s="12">
        <v>23</v>
      </c>
      <c r="C32" s="12">
        <v>3</v>
      </c>
      <c r="D32" s="12">
        <v>7</v>
      </c>
      <c r="E32" s="15">
        <v>45587</v>
      </c>
    </row>
    <row r="33" spans="1:5" x14ac:dyDescent="0.25">
      <c r="A33" s="12" t="s">
        <v>1007</v>
      </c>
      <c r="B33" s="12">
        <v>61</v>
      </c>
      <c r="C33" s="12">
        <v>3</v>
      </c>
      <c r="D33" s="12">
        <v>13</v>
      </c>
      <c r="E33" s="12" t="s">
        <v>1017</v>
      </c>
    </row>
    <row r="34" spans="1:5" x14ac:dyDescent="0.25">
      <c r="A34" s="12" t="s">
        <v>1051</v>
      </c>
      <c r="B34" s="12">
        <v>97</v>
      </c>
      <c r="C34" s="12">
        <v>8</v>
      </c>
      <c r="D34" s="12">
        <v>19</v>
      </c>
      <c r="E34" s="15">
        <v>46176</v>
      </c>
    </row>
    <row r="35" spans="1:5" x14ac:dyDescent="0.25">
      <c r="A35" s="12" t="s">
        <v>1099</v>
      </c>
      <c r="B35" s="12">
        <v>38</v>
      </c>
      <c r="C35" s="12">
        <v>4</v>
      </c>
      <c r="D35" s="12">
        <v>17</v>
      </c>
      <c r="E35" s="12" t="s">
        <v>1115</v>
      </c>
    </row>
    <row r="36" spans="1:5" x14ac:dyDescent="0.25">
      <c r="A36" s="12" t="s">
        <v>1152</v>
      </c>
      <c r="B36" s="12">
        <v>18</v>
      </c>
      <c r="C36" s="12">
        <v>1</v>
      </c>
      <c r="D36" s="12">
        <v>13</v>
      </c>
      <c r="E36" s="15">
        <v>46294</v>
      </c>
    </row>
    <row r="37" spans="1:5" x14ac:dyDescent="0.25">
      <c r="A37" s="12" t="s">
        <v>1197</v>
      </c>
      <c r="B37" s="12">
        <v>12</v>
      </c>
      <c r="C37" s="12">
        <v>1</v>
      </c>
      <c r="D37" s="12">
        <v>11</v>
      </c>
      <c r="E37" s="15">
        <v>45749</v>
      </c>
    </row>
    <row r="38" spans="1:5" x14ac:dyDescent="0.25">
      <c r="A38" s="12" t="s">
        <v>1239</v>
      </c>
      <c r="B38" s="12">
        <v>50</v>
      </c>
      <c r="C38" s="12">
        <v>4</v>
      </c>
      <c r="D38" s="12">
        <v>25</v>
      </c>
      <c r="E38" s="12" t="s">
        <v>1255</v>
      </c>
    </row>
    <row r="39" spans="1:5" x14ac:dyDescent="0.25">
      <c r="A39" s="12" t="s">
        <v>1301</v>
      </c>
      <c r="B39" s="12">
        <v>51</v>
      </c>
      <c r="C39" s="12">
        <v>4</v>
      </c>
      <c r="D39" s="12">
        <v>14</v>
      </c>
      <c r="E39" s="15">
        <v>45623</v>
      </c>
    </row>
    <row r="40" spans="1:5" x14ac:dyDescent="0.25">
      <c r="A40" s="12" t="s">
        <v>1330</v>
      </c>
      <c r="B40" s="12" t="s">
        <v>797</v>
      </c>
      <c r="C40" s="12" t="s">
        <v>797</v>
      </c>
      <c r="D40" s="12" t="s">
        <v>797</v>
      </c>
      <c r="E40" s="15">
        <v>45999</v>
      </c>
    </row>
    <row r="41" spans="1:5" x14ac:dyDescent="0.25">
      <c r="A41" s="12" t="s">
        <v>1391</v>
      </c>
      <c r="B41" s="12">
        <v>16</v>
      </c>
      <c r="C41" s="12">
        <v>1</v>
      </c>
      <c r="D41" s="12">
        <v>16</v>
      </c>
      <c r="E41" s="12" t="s">
        <v>1403</v>
      </c>
    </row>
    <row r="42" spans="1:5" x14ac:dyDescent="0.25">
      <c r="A42" s="12" t="s">
        <v>1406</v>
      </c>
      <c r="B42" s="12">
        <v>12</v>
      </c>
      <c r="C42" s="12">
        <v>1</v>
      </c>
      <c r="D42" s="12">
        <v>13</v>
      </c>
      <c r="E42" s="15">
        <v>46279</v>
      </c>
    </row>
    <row r="43" spans="1:5" x14ac:dyDescent="0.25">
      <c r="A43" s="12" t="s">
        <v>1462</v>
      </c>
      <c r="B43" s="12">
        <v>15</v>
      </c>
      <c r="C43" s="12">
        <v>1</v>
      </c>
      <c r="D43" s="12">
        <v>11</v>
      </c>
      <c r="E43" s="12" t="s">
        <v>1477</v>
      </c>
    </row>
    <row r="44" spans="1:5" x14ac:dyDescent="0.25">
      <c r="A44" s="12" t="s">
        <v>1493</v>
      </c>
      <c r="B44" s="12">
        <v>175</v>
      </c>
      <c r="C44" s="12">
        <v>11</v>
      </c>
      <c r="D44" s="12">
        <v>17</v>
      </c>
      <c r="E44" s="15">
        <v>46262</v>
      </c>
    </row>
    <row r="45" spans="1:5" x14ac:dyDescent="0.25">
      <c r="A45" s="12" t="s">
        <v>1523</v>
      </c>
      <c r="B45" s="33">
        <v>10</v>
      </c>
      <c r="C45" s="33">
        <v>2</v>
      </c>
      <c r="D45" s="33">
        <v>9</v>
      </c>
      <c r="E45" s="38">
        <v>45614</v>
      </c>
    </row>
    <row r="46" spans="1:5" x14ac:dyDescent="0.25">
      <c r="A46" s="12" t="s">
        <v>1547</v>
      </c>
      <c r="B46" s="12">
        <v>51</v>
      </c>
      <c r="C46" s="12">
        <v>3</v>
      </c>
      <c r="D46" s="12">
        <v>29</v>
      </c>
      <c r="E46" s="30">
        <v>45627</v>
      </c>
    </row>
    <row r="47" spans="1:5" x14ac:dyDescent="0.25">
      <c r="A47" s="12" t="s">
        <v>1602</v>
      </c>
      <c r="B47" s="12">
        <v>22</v>
      </c>
      <c r="C47" s="12">
        <v>1</v>
      </c>
      <c r="D47" s="12">
        <v>17</v>
      </c>
      <c r="E47" s="38">
        <v>46268</v>
      </c>
    </row>
    <row r="48" spans="1:5" x14ac:dyDescent="0.25">
      <c r="A48" s="12" t="s">
        <v>1641</v>
      </c>
      <c r="B48" s="12">
        <v>15</v>
      </c>
      <c r="C48" s="12">
        <v>2</v>
      </c>
      <c r="D48" s="12">
        <v>11</v>
      </c>
      <c r="E48" s="12" t="s">
        <v>1645</v>
      </c>
    </row>
    <row r="49" spans="1:5" x14ac:dyDescent="0.25">
      <c r="A49" s="12" t="s">
        <v>1667</v>
      </c>
      <c r="B49" s="12">
        <v>34</v>
      </c>
      <c r="C49" s="12">
        <v>1</v>
      </c>
      <c r="D49" s="12">
        <v>13</v>
      </c>
      <c r="E49" s="15">
        <v>45603</v>
      </c>
    </row>
    <row r="50" spans="1:5" x14ac:dyDescent="0.25">
      <c r="A50" s="12" t="s">
        <v>1706</v>
      </c>
      <c r="B50" s="12">
        <v>73</v>
      </c>
      <c r="C50" s="12">
        <v>1</v>
      </c>
      <c r="D50" s="12">
        <v>30</v>
      </c>
      <c r="E50" s="15">
        <v>46323</v>
      </c>
    </row>
    <row r="51" spans="1:5" x14ac:dyDescent="0.25">
      <c r="A51" s="12" t="s">
        <v>1740</v>
      </c>
      <c r="B51" s="12">
        <v>12</v>
      </c>
      <c r="C51" s="12">
        <v>1</v>
      </c>
      <c r="D51" s="12">
        <v>12</v>
      </c>
      <c r="E51" s="15">
        <v>46279</v>
      </c>
    </row>
    <row r="52" spans="1:5" x14ac:dyDescent="0.25">
      <c r="A52" s="12" t="s">
        <v>1765</v>
      </c>
      <c r="B52" s="12">
        <v>30</v>
      </c>
      <c r="C52" s="12">
        <v>2</v>
      </c>
      <c r="D52" s="12">
        <v>16</v>
      </c>
      <c r="E52" s="12" t="s">
        <v>1777</v>
      </c>
    </row>
    <row r="53" spans="1:5" x14ac:dyDescent="0.25">
      <c r="A53" s="12" t="s">
        <v>1797</v>
      </c>
      <c r="B53" s="12">
        <v>96</v>
      </c>
      <c r="C53" s="12">
        <v>5</v>
      </c>
      <c r="D53" s="12">
        <v>12</v>
      </c>
      <c r="E53" s="29">
        <v>46148</v>
      </c>
    </row>
    <row r="54" spans="1:5" x14ac:dyDescent="0.25">
      <c r="A54" s="12" t="s">
        <v>1825</v>
      </c>
      <c r="B54" s="12">
        <v>51</v>
      </c>
      <c r="C54" s="12">
        <v>3</v>
      </c>
      <c r="D54" s="12">
        <v>26</v>
      </c>
      <c r="E54" s="12" t="s">
        <v>1844</v>
      </c>
    </row>
    <row r="55" spans="1:5" x14ac:dyDescent="0.25">
      <c r="A55" s="12" t="s">
        <v>1860</v>
      </c>
      <c r="B55" s="12">
        <v>13</v>
      </c>
      <c r="C55" s="12">
        <v>1</v>
      </c>
      <c r="D55" s="12">
        <v>12</v>
      </c>
      <c r="E55" s="12" t="s">
        <v>1864</v>
      </c>
    </row>
    <row r="56" spans="1:5" x14ac:dyDescent="0.25">
      <c r="A56" s="12" t="s">
        <v>1891</v>
      </c>
      <c r="B56" s="12">
        <v>18</v>
      </c>
      <c r="C56" s="12">
        <v>1</v>
      </c>
      <c r="D56" s="12">
        <v>12</v>
      </c>
      <c r="E56" s="15">
        <v>46279</v>
      </c>
    </row>
    <row r="57" spans="1:5" x14ac:dyDescent="0.25">
      <c r="A57" s="12" t="s">
        <v>1958</v>
      </c>
      <c r="B57" s="12">
        <v>91</v>
      </c>
      <c r="C57" s="12">
        <v>2</v>
      </c>
      <c r="D57" s="12">
        <v>35</v>
      </c>
      <c r="E57" s="39">
        <v>46045</v>
      </c>
    </row>
    <row r="58" spans="1:5" x14ac:dyDescent="0.25">
      <c r="A58" s="12" t="s">
        <v>1999</v>
      </c>
      <c r="B58" s="12">
        <v>11</v>
      </c>
      <c r="C58" s="12">
        <v>1</v>
      </c>
      <c r="D58" s="12">
        <v>7</v>
      </c>
      <c r="E58" s="15">
        <v>46050</v>
      </c>
    </row>
    <row r="59" spans="1:5" x14ac:dyDescent="0.25">
      <c r="A59" s="12" t="s">
        <v>2032</v>
      </c>
      <c r="B59" s="12">
        <v>44</v>
      </c>
      <c r="C59" s="12">
        <v>4</v>
      </c>
      <c r="D59" s="12">
        <v>20</v>
      </c>
      <c r="E59" s="15">
        <v>45587</v>
      </c>
    </row>
    <row r="60" spans="1:5" x14ac:dyDescent="0.25">
      <c r="A60" s="12" t="s">
        <v>2071</v>
      </c>
      <c r="B60" s="12">
        <v>24</v>
      </c>
      <c r="C60" s="12">
        <v>0</v>
      </c>
      <c r="D60" s="12">
        <v>0</v>
      </c>
      <c r="E60" s="15">
        <v>45778</v>
      </c>
    </row>
    <row r="61" spans="1:5" x14ac:dyDescent="0.25">
      <c r="A61" s="12" t="s">
        <v>2092</v>
      </c>
      <c r="B61" s="12">
        <v>20</v>
      </c>
      <c r="C61" s="12">
        <v>2</v>
      </c>
      <c r="D61" s="12">
        <v>9</v>
      </c>
      <c r="E61" s="15">
        <v>46092</v>
      </c>
    </row>
    <row r="62" spans="1:5" x14ac:dyDescent="0.25">
      <c r="A62" s="12" t="s">
        <v>2123</v>
      </c>
      <c r="B62" s="12">
        <v>26</v>
      </c>
      <c r="C62" s="12">
        <v>3</v>
      </c>
      <c r="D62" s="12">
        <v>12</v>
      </c>
      <c r="E62" s="12" t="s">
        <v>2141</v>
      </c>
    </row>
    <row r="63" spans="1:5" x14ac:dyDescent="0.25">
      <c r="A63" s="12" t="s">
        <v>2150</v>
      </c>
      <c r="B63" s="12">
        <v>69</v>
      </c>
      <c r="C63" s="12">
        <v>5</v>
      </c>
      <c r="D63" s="12">
        <v>9</v>
      </c>
      <c r="E63" s="15">
        <v>45170</v>
      </c>
    </row>
    <row r="64" spans="1:5" x14ac:dyDescent="0.25">
      <c r="A64" s="12" t="s">
        <v>2195</v>
      </c>
      <c r="B64" s="12">
        <v>42</v>
      </c>
      <c r="C64" s="12">
        <v>4</v>
      </c>
      <c r="D64" s="12">
        <v>12</v>
      </c>
      <c r="E64" s="12" t="s">
        <v>2213</v>
      </c>
    </row>
    <row r="65" spans="1:5" x14ac:dyDescent="0.25">
      <c r="A65" s="12" t="s">
        <v>2240</v>
      </c>
      <c r="B65" s="12">
        <v>66</v>
      </c>
      <c r="C65" s="12">
        <v>2</v>
      </c>
      <c r="D65" s="12">
        <v>13</v>
      </c>
      <c r="E65" s="15">
        <v>45659</v>
      </c>
    </row>
    <row r="66" spans="1:5" x14ac:dyDescent="0.25">
      <c r="A66" s="12" t="s">
        <v>2273</v>
      </c>
      <c r="B66" s="12">
        <v>50</v>
      </c>
      <c r="C66" s="12">
        <v>3</v>
      </c>
      <c r="D66" s="12">
        <v>25</v>
      </c>
      <c r="E66" s="18">
        <v>46037</v>
      </c>
    </row>
    <row r="67" spans="1:5" x14ac:dyDescent="0.25">
      <c r="A67" s="12" t="s">
        <v>2310</v>
      </c>
      <c r="B67" s="12">
        <v>13</v>
      </c>
      <c r="C67" s="12">
        <v>0</v>
      </c>
      <c r="D67" s="12">
        <v>12</v>
      </c>
      <c r="E67" s="12" t="s">
        <v>2330</v>
      </c>
    </row>
    <row r="68" spans="1:5" x14ac:dyDescent="0.25">
      <c r="A68" s="12" t="s">
        <v>2344</v>
      </c>
      <c r="B68" s="12">
        <v>20</v>
      </c>
      <c r="C68" s="12">
        <v>1</v>
      </c>
      <c r="D68" s="12">
        <v>18</v>
      </c>
      <c r="E68" s="12" t="s">
        <v>2347</v>
      </c>
    </row>
    <row r="69" spans="1:5" x14ac:dyDescent="0.25">
      <c r="A69" s="12" t="s">
        <v>2358</v>
      </c>
      <c r="B69" s="12">
        <v>31</v>
      </c>
      <c r="C69" s="12">
        <v>3</v>
      </c>
      <c r="D69" s="12">
        <v>15</v>
      </c>
      <c r="E69" s="12" t="s">
        <v>2364</v>
      </c>
    </row>
  </sheetData>
  <pageMargins left="0.70866141732283472" right="0.70866141732283472" top="0.74803149606299213" bottom="0.74803149606299213" header="0.31496062992125984" footer="0.31496062992125984"/>
  <pageSetup paperSize="9" orientation="portrait" horizontalDpi="0" verticalDpi="0" r:id="rId1"/>
  <headerFooter>
    <oddHeader>&amp;Rzałącznik nr 8</oddHeader>
    <oddFooter>Strona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5DF595-B581-4645-BF38-8C81BF928498}">
  <dimension ref="A1:J69"/>
  <sheetViews>
    <sheetView workbookViewId="0">
      <selection activeCell="F69" sqref="A1:F69"/>
    </sheetView>
  </sheetViews>
  <sheetFormatPr defaultRowHeight="12.75" x14ac:dyDescent="0.2"/>
  <cols>
    <col min="1" max="1" width="9.140625" style="42"/>
    <col min="2" max="2" width="8.7109375" style="42" customWidth="1"/>
    <col min="3" max="3" width="18.5703125" style="42" customWidth="1"/>
    <col min="4" max="4" width="15.7109375" style="42" customWidth="1"/>
    <col min="5" max="5" width="18.85546875" style="42" customWidth="1"/>
    <col min="6" max="6" width="22.5703125" style="42" customWidth="1"/>
    <col min="7" max="16384" width="9.140625" style="2"/>
  </cols>
  <sheetData>
    <row r="1" spans="1:10" ht="15.75" x14ac:dyDescent="0.2">
      <c r="B1" s="44" t="s">
        <v>2371</v>
      </c>
    </row>
    <row r="3" spans="1:10" ht="51" x14ac:dyDescent="0.2">
      <c r="A3" s="12"/>
      <c r="B3" s="13" t="s">
        <v>35</v>
      </c>
      <c r="C3" s="13" t="s">
        <v>36</v>
      </c>
      <c r="D3" s="13" t="s">
        <v>37</v>
      </c>
      <c r="E3" s="13" t="s">
        <v>38</v>
      </c>
      <c r="F3" s="13" t="s">
        <v>39</v>
      </c>
      <c r="G3" s="3"/>
      <c r="H3" s="3"/>
      <c r="I3" s="3"/>
      <c r="J3" s="3"/>
    </row>
    <row r="4" spans="1:10" ht="76.5" x14ac:dyDescent="0.2">
      <c r="A4" s="12" t="s">
        <v>71</v>
      </c>
      <c r="B4" s="12">
        <v>9</v>
      </c>
      <c r="C4" s="12" t="s">
        <v>2423</v>
      </c>
      <c r="D4" s="12" t="s">
        <v>81</v>
      </c>
      <c r="E4" s="12" t="s">
        <v>82</v>
      </c>
      <c r="F4" s="12" t="s">
        <v>83</v>
      </c>
    </row>
    <row r="5" spans="1:10" ht="204" x14ac:dyDescent="0.2">
      <c r="A5" s="12" t="s">
        <v>100</v>
      </c>
      <c r="B5" s="12">
        <v>15</v>
      </c>
      <c r="C5" s="12" t="s">
        <v>113</v>
      </c>
      <c r="D5" s="12" t="s">
        <v>114</v>
      </c>
      <c r="E5" s="12" t="s">
        <v>115</v>
      </c>
      <c r="F5" s="12" t="s">
        <v>116</v>
      </c>
    </row>
    <row r="6" spans="1:10" ht="216.75" x14ac:dyDescent="0.2">
      <c r="A6" s="12" t="s">
        <v>135</v>
      </c>
      <c r="B6" s="12">
        <v>12</v>
      </c>
      <c r="C6" s="12" t="s">
        <v>2424</v>
      </c>
      <c r="D6" s="12" t="s">
        <v>145</v>
      </c>
      <c r="E6" s="12" t="s">
        <v>146</v>
      </c>
      <c r="F6" s="12">
        <v>5</v>
      </c>
    </row>
    <row r="7" spans="1:10" ht="76.5" x14ac:dyDescent="0.2">
      <c r="A7" s="12" t="s">
        <v>184</v>
      </c>
      <c r="B7" s="12">
        <v>9</v>
      </c>
      <c r="C7" s="12" t="s">
        <v>192</v>
      </c>
      <c r="D7" s="12" t="s">
        <v>193</v>
      </c>
      <c r="E7" s="12" t="s">
        <v>194</v>
      </c>
      <c r="F7" s="12" t="s">
        <v>195</v>
      </c>
    </row>
    <row r="8" spans="1:10" ht="102" x14ac:dyDescent="0.2">
      <c r="A8" s="12" t="s">
        <v>205</v>
      </c>
      <c r="B8" s="12">
        <v>10</v>
      </c>
      <c r="C8" s="12" t="s">
        <v>223</v>
      </c>
      <c r="D8" s="12" t="s">
        <v>222</v>
      </c>
      <c r="E8" s="12" t="s">
        <v>194</v>
      </c>
      <c r="F8" s="12">
        <v>135</v>
      </c>
    </row>
    <row r="9" spans="1:10" ht="25.5" x14ac:dyDescent="0.2">
      <c r="A9" s="12" t="s">
        <v>239</v>
      </c>
      <c r="B9" s="12">
        <v>4</v>
      </c>
      <c r="C9" s="12" t="s">
        <v>249</v>
      </c>
      <c r="D9" s="12" t="s">
        <v>250</v>
      </c>
      <c r="E9" s="12" t="s">
        <v>251</v>
      </c>
      <c r="F9" s="12">
        <v>2</v>
      </c>
    </row>
    <row r="10" spans="1:10" ht="25.5" x14ac:dyDescent="0.2">
      <c r="A10" s="12" t="s">
        <v>262</v>
      </c>
      <c r="B10" s="12">
        <v>10</v>
      </c>
      <c r="C10" s="12" t="s">
        <v>273</v>
      </c>
      <c r="D10" s="12" t="s">
        <v>182</v>
      </c>
      <c r="E10" s="12" t="s">
        <v>274</v>
      </c>
      <c r="F10" s="12">
        <v>40</v>
      </c>
    </row>
    <row r="11" spans="1:10" ht="63.75" x14ac:dyDescent="0.2">
      <c r="A11" s="12" t="s">
        <v>287</v>
      </c>
      <c r="B11" s="12" t="s">
        <v>2425</v>
      </c>
      <c r="C11" s="12" t="s">
        <v>301</v>
      </c>
      <c r="D11" s="12" t="s">
        <v>302</v>
      </c>
      <c r="E11" s="12" t="s">
        <v>303</v>
      </c>
      <c r="F11" s="12">
        <v>24</v>
      </c>
    </row>
    <row r="12" spans="1:10" ht="76.5" x14ac:dyDescent="0.2">
      <c r="A12" s="12" t="s">
        <v>323</v>
      </c>
      <c r="B12" s="12">
        <v>5</v>
      </c>
      <c r="C12" s="12" t="s">
        <v>339</v>
      </c>
      <c r="D12" s="12" t="s">
        <v>182</v>
      </c>
      <c r="E12" s="12" t="s">
        <v>194</v>
      </c>
      <c r="F12" s="12" t="s">
        <v>340</v>
      </c>
    </row>
    <row r="13" spans="1:10" ht="38.25" x14ac:dyDescent="0.2">
      <c r="A13" s="12" t="s">
        <v>365</v>
      </c>
      <c r="B13" s="12">
        <v>7</v>
      </c>
      <c r="C13" s="12" t="s">
        <v>385</v>
      </c>
      <c r="D13" s="12" t="s">
        <v>182</v>
      </c>
      <c r="E13" s="12" t="s">
        <v>386</v>
      </c>
      <c r="F13" s="12" t="s">
        <v>387</v>
      </c>
    </row>
    <row r="14" spans="1:10" ht="102" x14ac:dyDescent="0.2">
      <c r="A14" s="12" t="s">
        <v>404</v>
      </c>
      <c r="B14" s="12">
        <v>9</v>
      </c>
      <c r="C14" s="12" t="s">
        <v>420</v>
      </c>
      <c r="D14" s="12" t="s">
        <v>421</v>
      </c>
      <c r="E14" s="12" t="s">
        <v>422</v>
      </c>
      <c r="F14" s="12"/>
    </row>
    <row r="15" spans="1:10" ht="63.75" x14ac:dyDescent="0.2">
      <c r="A15" s="12" t="s">
        <v>429</v>
      </c>
      <c r="B15" s="12">
        <v>8</v>
      </c>
      <c r="C15" s="12" t="s">
        <v>437</v>
      </c>
      <c r="D15" s="12" t="s">
        <v>438</v>
      </c>
      <c r="E15" s="12" t="s">
        <v>439</v>
      </c>
      <c r="F15" s="12">
        <v>4</v>
      </c>
    </row>
    <row r="16" spans="1:10" ht="63.75" x14ac:dyDescent="0.2">
      <c r="A16" s="12" t="s">
        <v>525</v>
      </c>
      <c r="B16" s="12">
        <v>7</v>
      </c>
      <c r="C16" s="12" t="s">
        <v>541</v>
      </c>
      <c r="D16" s="12" t="s">
        <v>542</v>
      </c>
      <c r="E16" s="12" t="s">
        <v>543</v>
      </c>
      <c r="F16" s="12">
        <v>23</v>
      </c>
    </row>
    <row r="17" spans="1:7" ht="63.75" x14ac:dyDescent="0.2">
      <c r="A17" s="12" t="s">
        <v>551</v>
      </c>
      <c r="B17" s="12">
        <v>14</v>
      </c>
      <c r="C17" s="12" t="s">
        <v>565</v>
      </c>
      <c r="D17" s="12" t="s">
        <v>566</v>
      </c>
      <c r="E17" s="12" t="s">
        <v>567</v>
      </c>
      <c r="F17" s="12">
        <v>66</v>
      </c>
    </row>
    <row r="18" spans="1:7" ht="76.5" x14ac:dyDescent="0.2">
      <c r="A18" s="12" t="s">
        <v>588</v>
      </c>
      <c r="B18" s="12">
        <v>5</v>
      </c>
      <c r="C18" s="12" t="s">
        <v>596</v>
      </c>
      <c r="D18" s="12" t="s">
        <v>597</v>
      </c>
      <c r="E18" s="12" t="s">
        <v>598</v>
      </c>
      <c r="F18" s="12" t="s">
        <v>599</v>
      </c>
    </row>
    <row r="19" spans="1:7" ht="153" x14ac:dyDescent="0.2">
      <c r="A19" s="12" t="s">
        <v>614</v>
      </c>
      <c r="B19" s="12">
        <v>9</v>
      </c>
      <c r="C19" s="12" t="s">
        <v>633</v>
      </c>
      <c r="D19" s="12" t="s">
        <v>634</v>
      </c>
      <c r="E19" s="12" t="s">
        <v>635</v>
      </c>
      <c r="F19" s="12" t="s">
        <v>636</v>
      </c>
    </row>
    <row r="20" spans="1:7" ht="267.75" x14ac:dyDescent="0.2">
      <c r="A20" s="12" t="s">
        <v>659</v>
      </c>
      <c r="B20" s="12">
        <v>24</v>
      </c>
      <c r="C20" s="12" t="s">
        <v>682</v>
      </c>
      <c r="D20" s="33" t="s">
        <v>679</v>
      </c>
      <c r="E20" s="33" t="s">
        <v>680</v>
      </c>
      <c r="F20" s="33" t="s">
        <v>681</v>
      </c>
    </row>
    <row r="21" spans="1:7" ht="127.5" x14ac:dyDescent="0.2">
      <c r="A21" s="12" t="s">
        <v>703</v>
      </c>
      <c r="B21" s="12">
        <v>13</v>
      </c>
      <c r="C21" s="12" t="s">
        <v>721</v>
      </c>
      <c r="D21" s="12" t="s">
        <v>722</v>
      </c>
      <c r="E21" s="12" t="s">
        <v>723</v>
      </c>
      <c r="F21" s="12" t="s">
        <v>195</v>
      </c>
    </row>
    <row r="22" spans="1:7" ht="127.5" x14ac:dyDescent="0.2">
      <c r="A22" s="12" t="s">
        <v>751</v>
      </c>
      <c r="B22" s="12">
        <v>11</v>
      </c>
      <c r="C22" s="12" t="s">
        <v>769</v>
      </c>
      <c r="D22" s="12" t="s">
        <v>770</v>
      </c>
      <c r="E22" s="12" t="s">
        <v>771</v>
      </c>
      <c r="F22" s="12">
        <v>55</v>
      </c>
    </row>
    <row r="23" spans="1:7" ht="127.5" x14ac:dyDescent="0.2">
      <c r="A23" s="12" t="s">
        <v>778</v>
      </c>
      <c r="B23" s="12">
        <v>10</v>
      </c>
      <c r="C23" s="12" t="s">
        <v>798</v>
      </c>
      <c r="D23" s="12" t="s">
        <v>799</v>
      </c>
      <c r="E23" s="12" t="s">
        <v>800</v>
      </c>
      <c r="F23" s="12" t="s">
        <v>195</v>
      </c>
    </row>
    <row r="24" spans="1:7" ht="178.5" x14ac:dyDescent="0.2">
      <c r="A24" s="12" t="s">
        <v>822</v>
      </c>
      <c r="B24" s="12" t="s">
        <v>827</v>
      </c>
      <c r="C24" s="12" t="s">
        <v>828</v>
      </c>
      <c r="D24" s="12" t="s">
        <v>829</v>
      </c>
      <c r="E24" s="12" t="s">
        <v>830</v>
      </c>
      <c r="F24" s="12" t="s">
        <v>195</v>
      </c>
    </row>
    <row r="25" spans="1:7" ht="114.75" x14ac:dyDescent="0.2">
      <c r="A25" s="12" t="s">
        <v>842</v>
      </c>
      <c r="B25" s="12">
        <v>15</v>
      </c>
      <c r="C25" s="12" t="s">
        <v>854</v>
      </c>
      <c r="D25" s="12" t="s">
        <v>855</v>
      </c>
      <c r="E25" s="12" t="s">
        <v>856</v>
      </c>
      <c r="F25" s="12">
        <v>62</v>
      </c>
    </row>
    <row r="26" spans="1:7" ht="51" x14ac:dyDescent="0.2">
      <c r="A26" s="12" t="s">
        <v>870</v>
      </c>
      <c r="B26" s="12">
        <v>5</v>
      </c>
      <c r="C26" s="12" t="s">
        <v>892</v>
      </c>
      <c r="D26" s="12" t="s">
        <v>893</v>
      </c>
      <c r="E26" s="12" t="s">
        <v>894</v>
      </c>
      <c r="F26" s="12" t="s">
        <v>195</v>
      </c>
    </row>
    <row r="27" spans="1:7" ht="191.25" x14ac:dyDescent="0.2">
      <c r="A27" s="12" t="s">
        <v>900</v>
      </c>
      <c r="B27" s="12">
        <v>13</v>
      </c>
      <c r="C27" s="12" t="s">
        <v>915</v>
      </c>
      <c r="D27" s="12" t="s">
        <v>916</v>
      </c>
      <c r="E27" s="12" t="s">
        <v>917</v>
      </c>
      <c r="F27" s="12" t="s">
        <v>195</v>
      </c>
    </row>
    <row r="28" spans="1:7" ht="25.5" x14ac:dyDescent="0.2">
      <c r="A28" s="12" t="s">
        <v>926</v>
      </c>
      <c r="B28" s="12">
        <v>2</v>
      </c>
      <c r="C28" s="12" t="s">
        <v>935</v>
      </c>
      <c r="D28" s="12" t="s">
        <v>936</v>
      </c>
      <c r="E28" s="12" t="s">
        <v>194</v>
      </c>
      <c r="F28" s="12" t="s">
        <v>937</v>
      </c>
    </row>
    <row r="29" spans="1:7" ht="76.5" x14ac:dyDescent="0.2">
      <c r="A29" s="12" t="s">
        <v>945</v>
      </c>
      <c r="B29" s="12">
        <v>7</v>
      </c>
      <c r="C29" s="12" t="s">
        <v>963</v>
      </c>
      <c r="D29" s="12" t="s">
        <v>964</v>
      </c>
      <c r="E29" s="12" t="s">
        <v>965</v>
      </c>
      <c r="F29" s="12">
        <v>48</v>
      </c>
    </row>
    <row r="30" spans="1:7" ht="76.5" x14ac:dyDescent="0.2">
      <c r="A30" s="12" t="s">
        <v>977</v>
      </c>
      <c r="B30" s="12">
        <v>4</v>
      </c>
      <c r="C30" s="12" t="s">
        <v>995</v>
      </c>
      <c r="D30" s="12" t="s">
        <v>996</v>
      </c>
      <c r="E30" s="12" t="s">
        <v>997</v>
      </c>
      <c r="F30" s="12" t="s">
        <v>998</v>
      </c>
    </row>
    <row r="31" spans="1:7" ht="178.5" x14ac:dyDescent="0.2">
      <c r="A31" s="12" t="s">
        <v>1007</v>
      </c>
      <c r="B31" s="12">
        <v>26</v>
      </c>
      <c r="C31" s="12" t="s">
        <v>1019</v>
      </c>
      <c r="D31" s="12" t="s">
        <v>1018</v>
      </c>
      <c r="E31" s="12" t="s">
        <v>182</v>
      </c>
      <c r="F31" s="12">
        <v>77</v>
      </c>
    </row>
    <row r="32" spans="1:7" ht="165.75" x14ac:dyDescent="0.25">
      <c r="A32" s="12" t="s">
        <v>1051</v>
      </c>
      <c r="B32" s="12">
        <v>11</v>
      </c>
      <c r="C32" s="12" t="s">
        <v>1091</v>
      </c>
      <c r="D32" s="12" t="s">
        <v>1089</v>
      </c>
      <c r="E32" s="12" t="s">
        <v>1090</v>
      </c>
      <c r="F32" s="12" t="s">
        <v>636</v>
      </c>
      <c r="G32" s="91"/>
    </row>
    <row r="33" spans="1:6" ht="89.25" x14ac:dyDescent="0.2">
      <c r="A33" s="12" t="s">
        <v>1099</v>
      </c>
      <c r="B33" s="12">
        <v>12</v>
      </c>
      <c r="C33" s="12" t="s">
        <v>1116</v>
      </c>
      <c r="D33" s="12" t="s">
        <v>1117</v>
      </c>
      <c r="E33" s="12" t="s">
        <v>1118</v>
      </c>
      <c r="F33" s="12">
        <v>59</v>
      </c>
    </row>
    <row r="34" spans="1:6" ht="25.5" x14ac:dyDescent="0.2">
      <c r="A34" s="12" t="s">
        <v>1152</v>
      </c>
      <c r="B34" s="12">
        <v>8</v>
      </c>
      <c r="C34" s="12" t="s">
        <v>1171</v>
      </c>
      <c r="D34" s="12" t="s">
        <v>1172</v>
      </c>
      <c r="E34" s="12" t="s">
        <v>1173</v>
      </c>
      <c r="F34" s="12">
        <v>32</v>
      </c>
    </row>
    <row r="35" spans="1:6" ht="76.5" x14ac:dyDescent="0.2">
      <c r="A35" s="12" t="s">
        <v>1197</v>
      </c>
      <c r="B35" s="12">
        <v>7</v>
      </c>
      <c r="C35" s="12" t="s">
        <v>1215</v>
      </c>
      <c r="D35" s="12" t="s">
        <v>1216</v>
      </c>
      <c r="E35" s="12" t="s">
        <v>1217</v>
      </c>
      <c r="F35" s="12">
        <v>24</v>
      </c>
    </row>
    <row r="36" spans="1:6" ht="178.5" x14ac:dyDescent="0.2">
      <c r="A36" s="12" t="s">
        <v>1239</v>
      </c>
      <c r="B36" s="12">
        <v>14</v>
      </c>
      <c r="C36" s="12" t="s">
        <v>1257</v>
      </c>
      <c r="D36" s="12" t="s">
        <v>1256</v>
      </c>
      <c r="E36" s="12" t="s">
        <v>771</v>
      </c>
      <c r="F36" s="12">
        <v>79</v>
      </c>
    </row>
    <row r="37" spans="1:6" ht="140.25" x14ac:dyDescent="0.2">
      <c r="A37" s="12" t="s">
        <v>1301</v>
      </c>
      <c r="B37" s="12">
        <v>8</v>
      </c>
      <c r="C37" s="12" t="s">
        <v>1315</v>
      </c>
      <c r="D37" s="12" t="s">
        <v>1316</v>
      </c>
      <c r="E37" s="12" t="s">
        <v>1317</v>
      </c>
      <c r="F37" s="12" t="s">
        <v>1318</v>
      </c>
    </row>
    <row r="38" spans="1:6" ht="89.25" x14ac:dyDescent="0.2">
      <c r="A38" s="12" t="s">
        <v>1330</v>
      </c>
      <c r="B38" s="12">
        <v>8</v>
      </c>
      <c r="C38" s="12" t="s">
        <v>1336</v>
      </c>
      <c r="D38" s="12" t="s">
        <v>1337</v>
      </c>
      <c r="E38" s="12" t="s">
        <v>1338</v>
      </c>
      <c r="F38" s="12" t="s">
        <v>797</v>
      </c>
    </row>
    <row r="39" spans="1:6" ht="51" x14ac:dyDescent="0.2">
      <c r="A39" s="12" t="s">
        <v>1391</v>
      </c>
      <c r="B39" s="12">
        <v>10</v>
      </c>
      <c r="C39" s="12" t="s">
        <v>1404</v>
      </c>
      <c r="D39" s="12" t="s">
        <v>182</v>
      </c>
      <c r="E39" s="12" t="s">
        <v>386</v>
      </c>
      <c r="F39" s="12" t="s">
        <v>387</v>
      </c>
    </row>
    <row r="40" spans="1:6" ht="51" x14ac:dyDescent="0.2">
      <c r="A40" s="12" t="s">
        <v>1406</v>
      </c>
      <c r="B40" s="12">
        <v>10</v>
      </c>
      <c r="C40" s="12" t="s">
        <v>1408</v>
      </c>
      <c r="D40" s="12" t="s">
        <v>1409</v>
      </c>
      <c r="E40" s="12" t="s">
        <v>1410</v>
      </c>
      <c r="F40" s="12">
        <v>27</v>
      </c>
    </row>
    <row r="41" spans="1:6" ht="127.5" x14ac:dyDescent="0.2">
      <c r="A41" s="12" t="s">
        <v>1462</v>
      </c>
      <c r="B41" s="12">
        <v>6</v>
      </c>
      <c r="C41" s="12" t="s">
        <v>1478</v>
      </c>
      <c r="D41" s="12" t="s">
        <v>1479</v>
      </c>
      <c r="E41" s="12" t="s">
        <v>1480</v>
      </c>
      <c r="F41" s="12" t="s">
        <v>195</v>
      </c>
    </row>
    <row r="42" spans="1:6" ht="25.5" x14ac:dyDescent="0.2">
      <c r="A42" s="12" t="s">
        <v>1493</v>
      </c>
      <c r="B42" s="12">
        <v>48</v>
      </c>
      <c r="C42" s="12" t="s">
        <v>1509</v>
      </c>
      <c r="D42" s="12" t="s">
        <v>964</v>
      </c>
      <c r="E42" s="12" t="s">
        <v>1338</v>
      </c>
      <c r="F42" s="12" t="s">
        <v>1508</v>
      </c>
    </row>
    <row r="43" spans="1:6" ht="25.5" x14ac:dyDescent="0.2">
      <c r="A43" s="12" t="s">
        <v>1523</v>
      </c>
      <c r="B43" s="33">
        <v>6</v>
      </c>
      <c r="C43" s="33" t="s">
        <v>1530</v>
      </c>
      <c r="D43" s="12" t="s">
        <v>182</v>
      </c>
      <c r="E43" s="12" t="s">
        <v>386</v>
      </c>
      <c r="F43" s="12" t="s">
        <v>387</v>
      </c>
    </row>
    <row r="44" spans="1:6" ht="89.25" x14ac:dyDescent="0.2">
      <c r="A44" s="12" t="s">
        <v>1547</v>
      </c>
      <c r="B44" s="12">
        <v>16</v>
      </c>
      <c r="C44" s="12" t="s">
        <v>1557</v>
      </c>
      <c r="D44" s="12" t="s">
        <v>1558</v>
      </c>
      <c r="E44" s="12" t="s">
        <v>1559</v>
      </c>
      <c r="F44" s="12">
        <v>83</v>
      </c>
    </row>
    <row r="45" spans="1:6" ht="38.25" x14ac:dyDescent="0.2">
      <c r="A45" s="12" t="s">
        <v>1581</v>
      </c>
      <c r="B45" s="12">
        <v>8</v>
      </c>
      <c r="C45" s="12" t="s">
        <v>1587</v>
      </c>
      <c r="D45" s="12" t="s">
        <v>182</v>
      </c>
      <c r="E45" s="12" t="s">
        <v>386</v>
      </c>
      <c r="F45" s="12" t="s">
        <v>387</v>
      </c>
    </row>
    <row r="46" spans="1:6" ht="51" x14ac:dyDescent="0.2">
      <c r="A46" s="12" t="s">
        <v>1602</v>
      </c>
      <c r="B46" s="12">
        <v>6</v>
      </c>
      <c r="C46" s="12" t="s">
        <v>1623</v>
      </c>
      <c r="D46" s="12" t="s">
        <v>182</v>
      </c>
      <c r="E46" s="12" t="s">
        <v>1624</v>
      </c>
      <c r="F46" s="12" t="s">
        <v>195</v>
      </c>
    </row>
    <row r="47" spans="1:6" ht="51" x14ac:dyDescent="0.2">
      <c r="A47" s="12" t="s">
        <v>1641</v>
      </c>
      <c r="B47" s="12">
        <v>10</v>
      </c>
      <c r="C47" s="12" t="s">
        <v>1646</v>
      </c>
      <c r="D47" s="12" t="s">
        <v>182</v>
      </c>
      <c r="E47" s="12" t="s">
        <v>386</v>
      </c>
      <c r="F47" s="12" t="s">
        <v>387</v>
      </c>
    </row>
    <row r="48" spans="1:6" ht="89.25" x14ac:dyDescent="0.2">
      <c r="A48" s="12" t="s">
        <v>1667</v>
      </c>
      <c r="B48" s="12">
        <v>23</v>
      </c>
      <c r="C48" s="12" t="s">
        <v>1680</v>
      </c>
      <c r="D48" s="12" t="s">
        <v>1681</v>
      </c>
      <c r="E48" s="12" t="s">
        <v>1682</v>
      </c>
      <c r="F48" s="12">
        <v>52</v>
      </c>
    </row>
    <row r="49" spans="1:7" ht="408" x14ac:dyDescent="0.2">
      <c r="A49" s="12" t="s">
        <v>1706</v>
      </c>
      <c r="B49" s="12" t="s">
        <v>1725</v>
      </c>
      <c r="C49" s="12" t="s">
        <v>1726</v>
      </c>
      <c r="D49" s="12" t="s">
        <v>1727</v>
      </c>
      <c r="E49" s="12" t="s">
        <v>1728</v>
      </c>
      <c r="F49" s="12">
        <v>121</v>
      </c>
    </row>
    <row r="50" spans="1:7" ht="63.75" x14ac:dyDescent="0.2">
      <c r="A50" s="12" t="s">
        <v>1740</v>
      </c>
      <c r="B50" s="12">
        <v>5</v>
      </c>
      <c r="C50" s="12" t="s">
        <v>1752</v>
      </c>
      <c r="D50" s="12" t="s">
        <v>1753</v>
      </c>
      <c r="E50" s="12" t="s">
        <v>1754</v>
      </c>
      <c r="F50" s="12">
        <v>25</v>
      </c>
    </row>
    <row r="51" spans="1:7" ht="114.75" x14ac:dyDescent="0.2">
      <c r="A51" s="12" t="s">
        <v>1765</v>
      </c>
      <c r="B51" s="12">
        <v>14</v>
      </c>
      <c r="C51" s="12" t="s">
        <v>1781</v>
      </c>
      <c r="D51" s="35" t="s">
        <v>1778</v>
      </c>
      <c r="E51" s="35" t="s">
        <v>1779</v>
      </c>
      <c r="F51" s="12" t="s">
        <v>1780</v>
      </c>
    </row>
    <row r="52" spans="1:7" ht="76.5" x14ac:dyDescent="0.2">
      <c r="A52" s="12" t="s">
        <v>1797</v>
      </c>
      <c r="B52" s="12">
        <v>29</v>
      </c>
      <c r="C52" s="12" t="s">
        <v>1811</v>
      </c>
      <c r="D52" s="12" t="s">
        <v>1812</v>
      </c>
      <c r="E52" s="12" t="s">
        <v>1813</v>
      </c>
      <c r="F52" s="12">
        <v>113</v>
      </c>
    </row>
    <row r="53" spans="1:7" ht="140.25" x14ac:dyDescent="0.2">
      <c r="A53" s="12" t="s">
        <v>1825</v>
      </c>
      <c r="B53" s="12" t="s">
        <v>1845</v>
      </c>
      <c r="C53" s="12" t="s">
        <v>1846</v>
      </c>
      <c r="D53" s="12" t="s">
        <v>1847</v>
      </c>
      <c r="E53" s="12" t="s">
        <v>1848</v>
      </c>
      <c r="F53" s="12">
        <v>7</v>
      </c>
    </row>
    <row r="54" spans="1:7" ht="51" x14ac:dyDescent="0.2">
      <c r="A54" s="12" t="s">
        <v>1860</v>
      </c>
      <c r="B54" s="12">
        <v>9</v>
      </c>
      <c r="C54" s="12" t="s">
        <v>1865</v>
      </c>
      <c r="D54" s="12" t="s">
        <v>1866</v>
      </c>
      <c r="E54" s="12" t="s">
        <v>1867</v>
      </c>
      <c r="F54" s="12" t="s">
        <v>195</v>
      </c>
    </row>
    <row r="55" spans="1:7" ht="127.5" x14ac:dyDescent="0.2">
      <c r="A55" s="12" t="s">
        <v>1891</v>
      </c>
      <c r="B55" s="12">
        <v>6</v>
      </c>
      <c r="C55" s="12" t="s">
        <v>1906</v>
      </c>
      <c r="D55" s="12" t="s">
        <v>1907</v>
      </c>
      <c r="E55" s="12" t="s">
        <v>1908</v>
      </c>
      <c r="F55" s="12" t="s">
        <v>1909</v>
      </c>
    </row>
    <row r="56" spans="1:7" x14ac:dyDescent="0.2">
      <c r="A56" s="112" t="s">
        <v>1958</v>
      </c>
      <c r="B56" s="112">
        <v>13</v>
      </c>
      <c r="C56" s="12" t="s">
        <v>1973</v>
      </c>
      <c r="D56" s="112" t="s">
        <v>1974</v>
      </c>
      <c r="E56" s="112" t="s">
        <v>1975</v>
      </c>
      <c r="F56" s="112" t="s">
        <v>1976</v>
      </c>
    </row>
    <row r="57" spans="1:7" x14ac:dyDescent="0.2">
      <c r="A57" s="112"/>
      <c r="B57" s="121"/>
      <c r="C57" s="12" t="s">
        <v>1977</v>
      </c>
      <c r="D57" s="121"/>
      <c r="E57" s="121"/>
      <c r="F57" s="121"/>
    </row>
    <row r="58" spans="1:7" ht="280.5" x14ac:dyDescent="0.2">
      <c r="A58" s="12" t="s">
        <v>1999</v>
      </c>
      <c r="B58" s="12">
        <v>7</v>
      </c>
      <c r="C58" s="12" t="s">
        <v>2018</v>
      </c>
      <c r="D58" s="12" t="s">
        <v>2019</v>
      </c>
      <c r="E58" s="12" t="s">
        <v>2020</v>
      </c>
      <c r="F58" s="12">
        <v>20</v>
      </c>
    </row>
    <row r="59" spans="1:7" ht="89.25" x14ac:dyDescent="0.2">
      <c r="A59" s="12" t="s">
        <v>2032</v>
      </c>
      <c r="B59" s="12">
        <v>10</v>
      </c>
      <c r="C59" s="12" t="s">
        <v>2048</v>
      </c>
      <c r="D59" s="12" t="s">
        <v>2049</v>
      </c>
      <c r="E59" s="12" t="s">
        <v>2050</v>
      </c>
      <c r="F59" s="12">
        <v>72</v>
      </c>
    </row>
    <row r="60" spans="1:7" ht="89.25" x14ac:dyDescent="0.2">
      <c r="A60" s="12" t="s">
        <v>2071</v>
      </c>
      <c r="B60" s="12">
        <v>15</v>
      </c>
      <c r="C60" s="12" t="s">
        <v>2086</v>
      </c>
      <c r="D60" s="12" t="s">
        <v>2087</v>
      </c>
      <c r="E60" s="12" t="s">
        <v>2087</v>
      </c>
      <c r="F60" s="12">
        <v>0</v>
      </c>
    </row>
    <row r="61" spans="1:7" ht="76.5" x14ac:dyDescent="0.2">
      <c r="A61" s="12" t="s">
        <v>2092</v>
      </c>
      <c r="B61" s="12">
        <v>9</v>
      </c>
      <c r="C61" s="12" t="s">
        <v>2105</v>
      </c>
      <c r="D61" s="12" t="s">
        <v>2106</v>
      </c>
      <c r="E61" s="12" t="s">
        <v>2107</v>
      </c>
      <c r="F61" s="12">
        <v>4</v>
      </c>
    </row>
    <row r="62" spans="1:7" ht="89.25" x14ac:dyDescent="0.2">
      <c r="A62" s="12" t="s">
        <v>2123</v>
      </c>
      <c r="B62" s="12">
        <v>8</v>
      </c>
      <c r="C62" s="12" t="s">
        <v>2142</v>
      </c>
      <c r="D62" s="12" t="s">
        <v>964</v>
      </c>
      <c r="E62" s="12" t="s">
        <v>2143</v>
      </c>
      <c r="F62" s="12">
        <v>41</v>
      </c>
    </row>
    <row r="63" spans="1:7" ht="382.5" x14ac:dyDescent="0.2">
      <c r="A63" s="12" t="s">
        <v>2150</v>
      </c>
      <c r="B63" s="12">
        <v>6</v>
      </c>
      <c r="C63" s="12" t="s">
        <v>2162</v>
      </c>
      <c r="D63" s="12" t="s">
        <v>2163</v>
      </c>
      <c r="E63" s="12" t="s">
        <v>2164</v>
      </c>
      <c r="F63" s="12" t="s">
        <v>195</v>
      </c>
    </row>
    <row r="64" spans="1:7" ht="127.5" x14ac:dyDescent="0.2">
      <c r="A64" s="12" t="s">
        <v>2195</v>
      </c>
      <c r="B64" s="12" t="s">
        <v>2426</v>
      </c>
      <c r="C64" s="12" t="s">
        <v>2427</v>
      </c>
      <c r="D64" s="12" t="s">
        <v>2214</v>
      </c>
      <c r="E64" s="12" t="s">
        <v>2215</v>
      </c>
      <c r="F64" s="12">
        <v>58</v>
      </c>
      <c r="G64" s="2" t="s">
        <v>2216</v>
      </c>
    </row>
    <row r="65" spans="1:6" ht="102" x14ac:dyDescent="0.2">
      <c r="A65" s="12" t="s">
        <v>2240</v>
      </c>
      <c r="B65" s="12">
        <v>8</v>
      </c>
      <c r="C65" s="12" t="s">
        <v>2256</v>
      </c>
      <c r="D65" s="43" t="s">
        <v>2257</v>
      </c>
      <c r="E65" s="43" t="s">
        <v>2258</v>
      </c>
      <c r="F65" s="12" t="s">
        <v>195</v>
      </c>
    </row>
    <row r="66" spans="1:6" ht="76.5" x14ac:dyDescent="0.2">
      <c r="A66" s="12" t="s">
        <v>2273</v>
      </c>
      <c r="B66" s="12">
        <v>9</v>
      </c>
      <c r="C66" s="12" t="s">
        <v>2289</v>
      </c>
      <c r="D66" s="12" t="s">
        <v>2290</v>
      </c>
      <c r="E66" s="12" t="s">
        <v>2291</v>
      </c>
      <c r="F66" s="12">
        <v>12</v>
      </c>
    </row>
    <row r="67" spans="1:6" ht="140.25" x14ac:dyDescent="0.2">
      <c r="A67" s="12" t="s">
        <v>2310</v>
      </c>
      <c r="B67" s="12">
        <v>6</v>
      </c>
      <c r="C67" s="12" t="s">
        <v>2331</v>
      </c>
      <c r="D67" s="12" t="s">
        <v>2332</v>
      </c>
      <c r="E67" s="12" t="s">
        <v>2333</v>
      </c>
      <c r="F67" s="12">
        <v>25</v>
      </c>
    </row>
    <row r="68" spans="1:6" ht="38.25" x14ac:dyDescent="0.2">
      <c r="A68" s="12" t="s">
        <v>2344</v>
      </c>
      <c r="B68" s="12">
        <v>11</v>
      </c>
      <c r="C68" s="12" t="s">
        <v>2348</v>
      </c>
      <c r="D68" s="12" t="s">
        <v>182</v>
      </c>
      <c r="E68" s="12" t="s">
        <v>386</v>
      </c>
      <c r="F68" s="12" t="s">
        <v>387</v>
      </c>
    </row>
    <row r="69" spans="1:6" ht="76.5" x14ac:dyDescent="0.2">
      <c r="A69" s="12" t="s">
        <v>2358</v>
      </c>
      <c r="B69" s="12">
        <v>10</v>
      </c>
      <c r="C69" s="12" t="s">
        <v>2365</v>
      </c>
      <c r="D69" s="12" t="s">
        <v>182</v>
      </c>
      <c r="E69" s="12" t="s">
        <v>386</v>
      </c>
      <c r="F69" s="12" t="s">
        <v>387</v>
      </c>
    </row>
  </sheetData>
  <mergeCells count="5">
    <mergeCell ref="F56:F57"/>
    <mergeCell ref="A56:A57"/>
    <mergeCell ref="D56:D57"/>
    <mergeCell ref="E56:E57"/>
    <mergeCell ref="B56:B57"/>
  </mergeCells>
  <pageMargins left="0.31496062992125984" right="0.31496062992125984" top="0.55118110236220474" bottom="0.55118110236220474" header="0.31496062992125984" footer="0.31496062992125984"/>
  <pageSetup paperSize="9" orientation="portrait" horizontalDpi="0" verticalDpi="0" r:id="rId1"/>
  <headerFooter>
    <oddHeader>&amp;Rzałącznik nr 9</oddHeader>
    <oddFooter>Strona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4D1139-12D4-4292-9D84-B801E4C9A6F8}">
  <dimension ref="A1:I67"/>
  <sheetViews>
    <sheetView topLeftCell="A58" workbookViewId="0">
      <selection sqref="A1:E67"/>
    </sheetView>
  </sheetViews>
  <sheetFormatPr defaultRowHeight="12.75" x14ac:dyDescent="0.2"/>
  <cols>
    <col min="1" max="1" width="9.140625" style="2"/>
    <col min="2" max="2" width="14.85546875" style="2" customWidth="1"/>
    <col min="3" max="3" width="12.28515625" style="2" customWidth="1"/>
    <col min="4" max="4" width="45.5703125" style="2" customWidth="1"/>
    <col min="5" max="5" width="50.85546875" style="2" customWidth="1"/>
    <col min="6" max="16384" width="9.140625" style="2"/>
  </cols>
  <sheetData>
    <row r="1" spans="1:9" ht="15.75" x14ac:dyDescent="0.25">
      <c r="B1" s="48" t="s">
        <v>2374</v>
      </c>
    </row>
    <row r="3" spans="1:9" ht="51" x14ac:dyDescent="0.2">
      <c r="A3" s="96"/>
      <c r="B3" s="96" t="s">
        <v>2428</v>
      </c>
      <c r="C3" s="96" t="s">
        <v>40</v>
      </c>
      <c r="D3" s="96" t="s">
        <v>41</v>
      </c>
      <c r="E3" s="96" t="s">
        <v>51</v>
      </c>
      <c r="F3" s="3"/>
      <c r="G3" s="3"/>
      <c r="H3" s="3"/>
      <c r="I3" s="3"/>
    </row>
    <row r="4" spans="1:9" ht="25.5" x14ac:dyDescent="0.2">
      <c r="A4" s="10" t="s">
        <v>71</v>
      </c>
      <c r="B4" s="10">
        <v>14</v>
      </c>
      <c r="C4" s="10">
        <v>0.63</v>
      </c>
      <c r="D4" s="10" t="s">
        <v>84</v>
      </c>
      <c r="E4" s="10" t="s">
        <v>85</v>
      </c>
    </row>
    <row r="5" spans="1:9" ht="63.75" x14ac:dyDescent="0.2">
      <c r="A5" s="10" t="s">
        <v>100</v>
      </c>
      <c r="B5" s="10">
        <v>18</v>
      </c>
      <c r="C5" s="10">
        <v>0.8</v>
      </c>
      <c r="D5" s="10" t="s">
        <v>117</v>
      </c>
      <c r="E5" s="10" t="s">
        <v>118</v>
      </c>
    </row>
    <row r="6" spans="1:9" ht="409.5" x14ac:dyDescent="0.2">
      <c r="A6" s="10" t="s">
        <v>135</v>
      </c>
      <c r="B6" s="10">
        <v>22</v>
      </c>
      <c r="C6" s="10">
        <v>1</v>
      </c>
      <c r="D6" s="10" t="s">
        <v>148</v>
      </c>
      <c r="E6" s="10" t="s">
        <v>147</v>
      </c>
    </row>
    <row r="7" spans="1:9" ht="25.5" x14ac:dyDescent="0.2">
      <c r="A7" s="10" t="s">
        <v>184</v>
      </c>
      <c r="B7" s="10">
        <v>13</v>
      </c>
      <c r="C7" s="10">
        <v>0.6</v>
      </c>
      <c r="D7" s="10" t="s">
        <v>196</v>
      </c>
      <c r="E7" s="10" t="s">
        <v>197</v>
      </c>
    </row>
    <row r="8" spans="1:9" ht="63.75" x14ac:dyDescent="0.2">
      <c r="A8" s="10" t="s">
        <v>205</v>
      </c>
      <c r="B8" s="10">
        <v>22</v>
      </c>
      <c r="C8" s="10">
        <v>1</v>
      </c>
      <c r="D8" s="10" t="s">
        <v>224</v>
      </c>
      <c r="E8" s="10" t="s">
        <v>225</v>
      </c>
    </row>
    <row r="9" spans="1:9" x14ac:dyDescent="0.2">
      <c r="A9" s="10" t="s">
        <v>239</v>
      </c>
      <c r="B9" s="122" t="s">
        <v>252</v>
      </c>
      <c r="C9" s="122"/>
      <c r="D9" s="122"/>
      <c r="E9" s="122"/>
    </row>
    <row r="10" spans="1:9" ht="25.5" x14ac:dyDescent="0.2">
      <c r="A10" s="10" t="s">
        <v>262</v>
      </c>
      <c r="B10" s="10" t="s">
        <v>275</v>
      </c>
      <c r="C10" s="94" t="s">
        <v>2429</v>
      </c>
      <c r="D10" s="10" t="s">
        <v>276</v>
      </c>
      <c r="E10" s="10" t="s">
        <v>277</v>
      </c>
    </row>
    <row r="11" spans="1:9" ht="38.25" x14ac:dyDescent="0.2">
      <c r="A11" s="10" t="s">
        <v>287</v>
      </c>
      <c r="B11" s="10">
        <v>9</v>
      </c>
      <c r="C11" s="10">
        <v>0.41</v>
      </c>
      <c r="D11" s="10" t="s">
        <v>304</v>
      </c>
      <c r="E11" s="10" t="s">
        <v>305</v>
      </c>
    </row>
    <row r="12" spans="1:9" ht="102" x14ac:dyDescent="0.2">
      <c r="A12" s="10" t="s">
        <v>323</v>
      </c>
      <c r="B12" s="10">
        <v>14</v>
      </c>
      <c r="C12" s="10">
        <v>1</v>
      </c>
      <c r="D12" s="10" t="s">
        <v>341</v>
      </c>
      <c r="E12" s="10" t="s">
        <v>342</v>
      </c>
    </row>
    <row r="13" spans="1:9" ht="25.5" x14ac:dyDescent="0.2">
      <c r="A13" s="10" t="s">
        <v>365</v>
      </c>
      <c r="B13" s="10">
        <v>11</v>
      </c>
      <c r="C13" s="10">
        <v>0.5</v>
      </c>
      <c r="D13" s="10" t="s">
        <v>388</v>
      </c>
      <c r="E13" s="10" t="s">
        <v>389</v>
      </c>
    </row>
    <row r="14" spans="1:9" ht="102" x14ac:dyDescent="0.2">
      <c r="A14" s="10" t="s">
        <v>404</v>
      </c>
      <c r="B14" s="10">
        <v>14</v>
      </c>
      <c r="C14" s="10">
        <v>0.64</v>
      </c>
      <c r="D14" s="10" t="s">
        <v>423</v>
      </c>
      <c r="E14" s="10" t="s">
        <v>424</v>
      </c>
    </row>
    <row r="15" spans="1:9" ht="38.25" x14ac:dyDescent="0.2">
      <c r="A15" s="10" t="s">
        <v>429</v>
      </c>
      <c r="B15" s="10">
        <v>11</v>
      </c>
      <c r="C15" s="97">
        <v>0.5</v>
      </c>
      <c r="D15" s="10" t="s">
        <v>440</v>
      </c>
      <c r="E15" s="10" t="s">
        <v>441</v>
      </c>
    </row>
    <row r="16" spans="1:9" ht="63.75" x14ac:dyDescent="0.2">
      <c r="A16" s="10" t="s">
        <v>525</v>
      </c>
      <c r="B16" s="10">
        <v>6</v>
      </c>
      <c r="C16" s="92">
        <v>0.3</v>
      </c>
      <c r="D16" s="10" t="s">
        <v>544</v>
      </c>
      <c r="E16" s="10" t="s">
        <v>545</v>
      </c>
    </row>
    <row r="17" spans="1:5" x14ac:dyDescent="0.2">
      <c r="A17" s="10" t="s">
        <v>551</v>
      </c>
      <c r="B17" s="10">
        <v>16</v>
      </c>
      <c r="C17" s="10">
        <v>0.72</v>
      </c>
      <c r="D17" s="10" t="s">
        <v>568</v>
      </c>
      <c r="E17" s="10" t="s">
        <v>569</v>
      </c>
    </row>
    <row r="18" spans="1:5" ht="51" x14ac:dyDescent="0.2">
      <c r="A18" s="10" t="s">
        <v>588</v>
      </c>
      <c r="B18" s="10">
        <v>15</v>
      </c>
      <c r="C18" s="10">
        <v>22</v>
      </c>
      <c r="D18" s="10" t="s">
        <v>600</v>
      </c>
      <c r="E18" s="10" t="s">
        <v>601</v>
      </c>
    </row>
    <row r="19" spans="1:5" ht="102" x14ac:dyDescent="0.2">
      <c r="A19" s="10" t="s">
        <v>659</v>
      </c>
      <c r="B19" s="10">
        <v>16</v>
      </c>
      <c r="C19" s="10">
        <v>0.7</v>
      </c>
      <c r="D19" s="10" t="s">
        <v>683</v>
      </c>
      <c r="E19" s="10" t="s">
        <v>684</v>
      </c>
    </row>
    <row r="20" spans="1:5" ht="38.25" x14ac:dyDescent="0.2">
      <c r="A20" s="10" t="s">
        <v>726</v>
      </c>
      <c r="B20" s="98">
        <v>13</v>
      </c>
      <c r="C20" s="98">
        <v>0.6</v>
      </c>
      <c r="D20" s="98" t="s">
        <v>724</v>
      </c>
      <c r="E20" s="98" t="s">
        <v>725</v>
      </c>
    </row>
    <row r="21" spans="1:5" ht="204" x14ac:dyDescent="0.2">
      <c r="A21" s="10" t="s">
        <v>751</v>
      </c>
      <c r="B21" s="10">
        <v>13</v>
      </c>
      <c r="C21" s="10">
        <v>0.6</v>
      </c>
      <c r="D21" s="10" t="s">
        <v>772</v>
      </c>
      <c r="E21" s="10" t="s">
        <v>773</v>
      </c>
    </row>
    <row r="22" spans="1:5" ht="89.25" x14ac:dyDescent="0.2">
      <c r="A22" s="10" t="s">
        <v>778</v>
      </c>
      <c r="B22" s="10">
        <v>22</v>
      </c>
      <c r="C22" s="10">
        <v>1</v>
      </c>
      <c r="D22" s="10" t="s">
        <v>801</v>
      </c>
      <c r="E22" s="10" t="s">
        <v>802</v>
      </c>
    </row>
    <row r="23" spans="1:5" ht="191.25" x14ac:dyDescent="0.2">
      <c r="A23" s="10" t="s">
        <v>822</v>
      </c>
      <c r="B23" s="10" t="s">
        <v>831</v>
      </c>
      <c r="C23" s="10">
        <v>1.71</v>
      </c>
      <c r="D23" s="10" t="s">
        <v>832</v>
      </c>
      <c r="E23" s="10" t="s">
        <v>833</v>
      </c>
    </row>
    <row r="24" spans="1:5" ht="140.25" x14ac:dyDescent="0.2">
      <c r="A24" s="10" t="s">
        <v>842</v>
      </c>
      <c r="B24" s="10">
        <v>14</v>
      </c>
      <c r="C24" s="10">
        <v>0.6</v>
      </c>
      <c r="D24" s="10" t="s">
        <v>858</v>
      </c>
      <c r="E24" s="10" t="s">
        <v>859</v>
      </c>
    </row>
    <row r="25" spans="1:5" ht="204" x14ac:dyDescent="0.2">
      <c r="A25" s="10" t="s">
        <v>870</v>
      </c>
      <c r="B25" s="10">
        <v>14</v>
      </c>
      <c r="C25" s="10">
        <v>0.7</v>
      </c>
      <c r="D25" s="10" t="s">
        <v>895</v>
      </c>
      <c r="E25" s="10" t="s">
        <v>896</v>
      </c>
    </row>
    <row r="26" spans="1:5" ht="89.25" x14ac:dyDescent="0.2">
      <c r="A26" s="10" t="s">
        <v>900</v>
      </c>
      <c r="B26" s="10">
        <v>14</v>
      </c>
      <c r="C26" s="10">
        <v>1</v>
      </c>
      <c r="D26" s="94" t="s">
        <v>918</v>
      </c>
      <c r="E26" s="10" t="s">
        <v>2372</v>
      </c>
    </row>
    <row r="27" spans="1:5" ht="25.5" x14ac:dyDescent="0.2">
      <c r="A27" s="10" t="s">
        <v>926</v>
      </c>
      <c r="B27" s="10">
        <v>180</v>
      </c>
      <c r="C27" s="10">
        <v>14</v>
      </c>
      <c r="D27" s="10" t="s">
        <v>938</v>
      </c>
      <c r="E27" s="10" t="s">
        <v>939</v>
      </c>
    </row>
    <row r="28" spans="1:5" ht="153" x14ac:dyDescent="0.2">
      <c r="A28" s="10" t="s">
        <v>945</v>
      </c>
      <c r="B28" s="10">
        <v>13</v>
      </c>
      <c r="C28" s="10">
        <v>0.59</v>
      </c>
      <c r="D28" s="10" t="s">
        <v>966</v>
      </c>
      <c r="E28" s="10" t="s">
        <v>967</v>
      </c>
    </row>
    <row r="29" spans="1:5" ht="25.5" x14ac:dyDescent="0.2">
      <c r="A29" s="10" t="s">
        <v>977</v>
      </c>
      <c r="B29" s="10">
        <v>9</v>
      </c>
      <c r="C29" s="93">
        <v>0.4</v>
      </c>
      <c r="D29" s="10" t="s">
        <v>999</v>
      </c>
      <c r="E29" s="10" t="s">
        <v>1000</v>
      </c>
    </row>
    <row r="30" spans="1:5" ht="25.5" x14ac:dyDescent="0.2">
      <c r="A30" s="10" t="s">
        <v>1007</v>
      </c>
      <c r="B30" s="10">
        <v>17</v>
      </c>
      <c r="C30" s="10">
        <v>0.8</v>
      </c>
      <c r="D30" s="10" t="s">
        <v>1020</v>
      </c>
      <c r="E30" s="10" t="s">
        <v>1021</v>
      </c>
    </row>
    <row r="31" spans="1:5" ht="89.25" x14ac:dyDescent="0.2">
      <c r="A31" s="10" t="s">
        <v>1051</v>
      </c>
      <c r="B31" s="10">
        <v>31</v>
      </c>
      <c r="C31" s="10">
        <v>1.5</v>
      </c>
      <c r="D31" s="10" t="s">
        <v>1092</v>
      </c>
      <c r="E31" s="10" t="s">
        <v>1093</v>
      </c>
    </row>
    <row r="32" spans="1:5" ht="38.25" x14ac:dyDescent="0.2">
      <c r="A32" s="10" t="s">
        <v>1099</v>
      </c>
      <c r="B32" s="10">
        <v>14</v>
      </c>
      <c r="C32" s="10">
        <v>0.6</v>
      </c>
      <c r="D32" s="10" t="s">
        <v>1119</v>
      </c>
      <c r="E32" s="10" t="s">
        <v>1120</v>
      </c>
    </row>
    <row r="33" spans="1:5" ht="38.25" x14ac:dyDescent="0.2">
      <c r="A33" s="10" t="s">
        <v>1152</v>
      </c>
      <c r="B33" s="94">
        <v>14</v>
      </c>
      <c r="C33" s="94" t="s">
        <v>2430</v>
      </c>
      <c r="D33" s="94" t="s">
        <v>1174</v>
      </c>
      <c r="E33" s="94" t="s">
        <v>1175</v>
      </c>
    </row>
    <row r="34" spans="1:5" ht="25.5" x14ac:dyDescent="0.2">
      <c r="A34" s="10" t="s">
        <v>1197</v>
      </c>
      <c r="B34" s="10">
        <v>9</v>
      </c>
      <c r="C34" s="10">
        <v>0.41</v>
      </c>
      <c r="D34" s="10" t="s">
        <v>1218</v>
      </c>
      <c r="E34" s="10" t="s">
        <v>1219</v>
      </c>
    </row>
    <row r="35" spans="1:5" ht="114.75" x14ac:dyDescent="0.2">
      <c r="A35" s="10" t="s">
        <v>1239</v>
      </c>
      <c r="B35" s="10">
        <v>15</v>
      </c>
      <c r="C35" s="10">
        <v>1</v>
      </c>
      <c r="D35" s="10" t="s">
        <v>1258</v>
      </c>
      <c r="E35" s="10" t="s">
        <v>1259</v>
      </c>
    </row>
    <row r="36" spans="1:5" ht="38.25" x14ac:dyDescent="0.2">
      <c r="A36" s="10" t="s">
        <v>1301</v>
      </c>
      <c r="B36" s="10">
        <v>14</v>
      </c>
      <c r="C36" s="10">
        <v>0.7</v>
      </c>
      <c r="D36" s="10" t="s">
        <v>1319</v>
      </c>
      <c r="E36" s="10" t="s">
        <v>1320</v>
      </c>
    </row>
    <row r="37" spans="1:5" ht="25.5" x14ac:dyDescent="0.2">
      <c r="A37" s="10" t="s">
        <v>1330</v>
      </c>
      <c r="B37" s="10">
        <v>48</v>
      </c>
      <c r="C37" s="10">
        <v>2.1800000000000002</v>
      </c>
      <c r="D37" s="10" t="s">
        <v>1339</v>
      </c>
      <c r="E37" s="10" t="s">
        <v>1340</v>
      </c>
    </row>
    <row r="38" spans="1:5" ht="25.5" x14ac:dyDescent="0.2">
      <c r="A38" s="10" t="s">
        <v>1391</v>
      </c>
      <c r="B38" s="10">
        <v>11.5</v>
      </c>
      <c r="C38" s="10">
        <v>0.52</v>
      </c>
      <c r="D38" s="10" t="s">
        <v>388</v>
      </c>
      <c r="E38" s="10" t="s">
        <v>389</v>
      </c>
    </row>
    <row r="39" spans="1:5" ht="76.5" x14ac:dyDescent="0.2">
      <c r="A39" s="10" t="s">
        <v>1406</v>
      </c>
      <c r="B39" s="10">
        <v>11</v>
      </c>
      <c r="C39" s="10">
        <v>0.5</v>
      </c>
      <c r="D39" s="10" t="s">
        <v>1407</v>
      </c>
      <c r="E39" s="10" t="s">
        <v>2373</v>
      </c>
    </row>
    <row r="40" spans="1:5" ht="51" x14ac:dyDescent="0.2">
      <c r="A40" s="10" t="s">
        <v>1462</v>
      </c>
      <c r="B40" s="10">
        <v>9</v>
      </c>
      <c r="C40" s="10">
        <v>0.4</v>
      </c>
      <c r="D40" s="10" t="s">
        <v>1481</v>
      </c>
      <c r="E40" s="10" t="s">
        <v>1482</v>
      </c>
    </row>
    <row r="41" spans="1:5" ht="102" x14ac:dyDescent="0.2">
      <c r="A41" s="10" t="s">
        <v>1493</v>
      </c>
      <c r="B41" s="10">
        <v>26</v>
      </c>
      <c r="C41" s="10">
        <v>1.2</v>
      </c>
      <c r="D41" s="10" t="s">
        <v>1510</v>
      </c>
      <c r="E41" s="10" t="s">
        <v>1511</v>
      </c>
    </row>
    <row r="42" spans="1:5" ht="25.5" x14ac:dyDescent="0.2">
      <c r="A42" s="10" t="s">
        <v>1523</v>
      </c>
      <c r="B42" s="10">
        <v>11</v>
      </c>
      <c r="C42" s="10">
        <v>0.5</v>
      </c>
      <c r="D42" s="95" t="s">
        <v>1531</v>
      </c>
      <c r="E42" s="10" t="s">
        <v>1532</v>
      </c>
    </row>
    <row r="43" spans="1:5" ht="38.25" x14ac:dyDescent="0.2">
      <c r="A43" s="10" t="s">
        <v>1547</v>
      </c>
      <c r="B43" s="10">
        <v>16</v>
      </c>
      <c r="C43" s="10">
        <v>0.73</v>
      </c>
      <c r="D43" s="10" t="s">
        <v>1560</v>
      </c>
      <c r="E43" s="10" t="s">
        <v>1561</v>
      </c>
    </row>
    <row r="44" spans="1:5" ht="25.5" x14ac:dyDescent="0.2">
      <c r="A44" s="10" t="s">
        <v>1581</v>
      </c>
      <c r="B44" s="10">
        <v>11.5</v>
      </c>
      <c r="C44" s="10">
        <v>0.5</v>
      </c>
      <c r="D44" s="10" t="s">
        <v>388</v>
      </c>
      <c r="E44" s="10" t="s">
        <v>389</v>
      </c>
    </row>
    <row r="45" spans="1:5" ht="25.5" x14ac:dyDescent="0.2">
      <c r="A45" s="10" t="s">
        <v>1602</v>
      </c>
      <c r="B45" s="10">
        <v>11</v>
      </c>
      <c r="C45" s="92">
        <v>0.5</v>
      </c>
      <c r="D45" s="10" t="s">
        <v>1625</v>
      </c>
      <c r="E45" s="10" t="s">
        <v>1626</v>
      </c>
    </row>
    <row r="46" spans="1:5" ht="25.5" x14ac:dyDescent="0.2">
      <c r="A46" s="10" t="s">
        <v>1641</v>
      </c>
      <c r="B46" s="10">
        <v>11</v>
      </c>
      <c r="C46" s="10">
        <v>0.5</v>
      </c>
      <c r="D46" s="10" t="s">
        <v>1647</v>
      </c>
      <c r="E46" s="10" t="s">
        <v>1648</v>
      </c>
    </row>
    <row r="47" spans="1:5" ht="76.5" x14ac:dyDescent="0.2">
      <c r="A47" s="10" t="s">
        <v>1667</v>
      </c>
      <c r="B47" s="10">
        <v>14</v>
      </c>
      <c r="C47" s="10">
        <v>0.6</v>
      </c>
      <c r="D47" s="99" t="s">
        <v>1683</v>
      </c>
      <c r="E47" s="99" t="s">
        <v>1684</v>
      </c>
    </row>
    <row r="48" spans="1:5" ht="178.5" x14ac:dyDescent="0.2">
      <c r="A48" s="10" t="s">
        <v>1706</v>
      </c>
      <c r="B48" s="10">
        <v>18</v>
      </c>
      <c r="C48" s="10">
        <v>0.8</v>
      </c>
      <c r="D48" s="10" t="s">
        <v>1729</v>
      </c>
      <c r="E48" s="10" t="s">
        <v>1730</v>
      </c>
    </row>
    <row r="49" spans="1:5" ht="89.25" x14ac:dyDescent="0.2">
      <c r="A49" s="10" t="s">
        <v>1740</v>
      </c>
      <c r="B49" s="10">
        <v>11</v>
      </c>
      <c r="C49" s="92">
        <v>0.5</v>
      </c>
      <c r="D49" s="10" t="s">
        <v>1755</v>
      </c>
      <c r="E49" s="10" t="s">
        <v>1756</v>
      </c>
    </row>
    <row r="50" spans="1:5" ht="63.75" x14ac:dyDescent="0.2">
      <c r="A50" s="10" t="s">
        <v>1765</v>
      </c>
      <c r="B50" s="100">
        <v>13</v>
      </c>
      <c r="C50" s="100">
        <v>0.6</v>
      </c>
      <c r="D50" s="100" t="s">
        <v>1782</v>
      </c>
      <c r="E50" s="100" t="s">
        <v>1783</v>
      </c>
    </row>
    <row r="51" spans="1:5" ht="25.5" x14ac:dyDescent="0.2">
      <c r="A51" s="10" t="s">
        <v>1797</v>
      </c>
      <c r="B51" s="10">
        <v>20</v>
      </c>
      <c r="C51" s="10">
        <v>0.9</v>
      </c>
      <c r="D51" s="10" t="s">
        <v>1814</v>
      </c>
      <c r="E51" s="10" t="s">
        <v>1815</v>
      </c>
    </row>
    <row r="52" spans="1:5" ht="102" x14ac:dyDescent="0.2">
      <c r="A52" s="10" t="s">
        <v>1825</v>
      </c>
      <c r="B52" s="10">
        <v>24</v>
      </c>
      <c r="C52" s="10">
        <v>1.1399999999999999</v>
      </c>
      <c r="D52" s="10" t="s">
        <v>1849</v>
      </c>
      <c r="E52" s="10" t="s">
        <v>1850</v>
      </c>
    </row>
    <row r="53" spans="1:5" ht="25.5" x14ac:dyDescent="0.2">
      <c r="A53" s="10" t="s">
        <v>1860</v>
      </c>
      <c r="B53" s="10">
        <v>11</v>
      </c>
      <c r="C53" s="10">
        <v>0.5</v>
      </c>
      <c r="D53" s="10" t="s">
        <v>1868</v>
      </c>
      <c r="E53" s="10" t="s">
        <v>1869</v>
      </c>
    </row>
    <row r="54" spans="1:5" ht="76.5" x14ac:dyDescent="0.2">
      <c r="A54" s="10" t="s">
        <v>1891</v>
      </c>
      <c r="B54" s="10">
        <v>11</v>
      </c>
      <c r="C54" s="92">
        <v>0.5</v>
      </c>
      <c r="D54" s="10" t="s">
        <v>1910</v>
      </c>
      <c r="E54" s="10" t="s">
        <v>1911</v>
      </c>
    </row>
    <row r="55" spans="1:5" ht="178.5" x14ac:dyDescent="0.2">
      <c r="A55" s="10" t="s">
        <v>1958</v>
      </c>
      <c r="B55" s="10">
        <v>22</v>
      </c>
      <c r="C55" s="10">
        <v>1</v>
      </c>
      <c r="D55" s="10" t="s">
        <v>1978</v>
      </c>
      <c r="E55" s="10" t="s">
        <v>1979</v>
      </c>
    </row>
    <row r="56" spans="1:5" ht="153" x14ac:dyDescent="0.2">
      <c r="A56" s="10" t="s">
        <v>1999</v>
      </c>
      <c r="B56" s="10">
        <v>9</v>
      </c>
      <c r="C56" s="97">
        <v>0.40909090909090912</v>
      </c>
      <c r="D56" s="10" t="s">
        <v>2021</v>
      </c>
      <c r="E56" s="10" t="s">
        <v>2022</v>
      </c>
    </row>
    <row r="57" spans="1:5" ht="25.5" x14ac:dyDescent="0.2">
      <c r="A57" s="10" t="s">
        <v>2032</v>
      </c>
      <c r="B57" s="10">
        <v>22</v>
      </c>
      <c r="C57" s="10">
        <v>1</v>
      </c>
      <c r="D57" s="10" t="s">
        <v>2051</v>
      </c>
      <c r="E57" s="10" t="s">
        <v>2052</v>
      </c>
    </row>
    <row r="58" spans="1:5" ht="38.25" x14ac:dyDescent="0.2">
      <c r="A58" s="10" t="s">
        <v>2071</v>
      </c>
      <c r="B58" s="10">
        <v>14</v>
      </c>
      <c r="C58" s="10">
        <v>0.64</v>
      </c>
      <c r="D58" s="10" t="s">
        <v>2088</v>
      </c>
      <c r="E58" s="10" t="s">
        <v>2089</v>
      </c>
    </row>
    <row r="59" spans="1:5" ht="38.25" x14ac:dyDescent="0.2">
      <c r="A59" s="10" t="s">
        <v>2092</v>
      </c>
      <c r="B59" s="10">
        <v>13</v>
      </c>
      <c r="C59" s="10">
        <v>0.5</v>
      </c>
      <c r="D59" s="10" t="s">
        <v>2108</v>
      </c>
      <c r="E59" s="10" t="s">
        <v>2109</v>
      </c>
    </row>
    <row r="60" spans="1:5" x14ac:dyDescent="0.2">
      <c r="A60" s="10" t="s">
        <v>2123</v>
      </c>
      <c r="B60" s="10">
        <v>13</v>
      </c>
      <c r="C60" s="10">
        <v>0.6</v>
      </c>
      <c r="D60" s="10" t="s">
        <v>2144</v>
      </c>
      <c r="E60" s="10" t="s">
        <v>2145</v>
      </c>
    </row>
    <row r="61" spans="1:5" ht="51" x14ac:dyDescent="0.2">
      <c r="A61" s="10" t="s">
        <v>2150</v>
      </c>
      <c r="B61" s="10">
        <v>24</v>
      </c>
      <c r="C61" s="10">
        <v>1.0900000000000001</v>
      </c>
      <c r="D61" s="10" t="s">
        <v>2165</v>
      </c>
      <c r="E61" s="10" t="s">
        <v>2166</v>
      </c>
    </row>
    <row r="62" spans="1:5" ht="51" x14ac:dyDescent="0.2">
      <c r="A62" s="10" t="s">
        <v>2195</v>
      </c>
      <c r="B62" s="10" t="s">
        <v>857</v>
      </c>
      <c r="C62" s="10">
        <v>0.64</v>
      </c>
      <c r="D62" s="10" t="s">
        <v>2217</v>
      </c>
      <c r="E62" s="10" t="s">
        <v>2218</v>
      </c>
    </row>
    <row r="63" spans="1:5" ht="89.25" x14ac:dyDescent="0.2">
      <c r="A63" s="10" t="s">
        <v>2240</v>
      </c>
      <c r="B63" s="10">
        <v>22</v>
      </c>
      <c r="C63" s="10">
        <v>1</v>
      </c>
      <c r="D63" s="10" t="s">
        <v>2259</v>
      </c>
      <c r="E63" s="99" t="s">
        <v>2260</v>
      </c>
    </row>
    <row r="64" spans="1:5" ht="51" x14ac:dyDescent="0.2">
      <c r="A64" s="10" t="s">
        <v>2273</v>
      </c>
      <c r="B64" s="10">
        <v>15</v>
      </c>
      <c r="C64" s="10">
        <v>0.68</v>
      </c>
      <c r="D64" s="10" t="s">
        <v>2292</v>
      </c>
      <c r="E64" s="10" t="s">
        <v>2293</v>
      </c>
    </row>
    <row r="65" spans="1:5" ht="114.75" x14ac:dyDescent="0.2">
      <c r="A65" s="10" t="s">
        <v>2310</v>
      </c>
      <c r="B65" s="10">
        <v>9</v>
      </c>
      <c r="C65" s="101">
        <v>0.4</v>
      </c>
      <c r="D65" s="10" t="s">
        <v>2334</v>
      </c>
      <c r="E65" s="10" t="s">
        <v>2335</v>
      </c>
    </row>
    <row r="66" spans="1:5" ht="25.5" x14ac:dyDescent="0.2">
      <c r="A66" s="10" t="s">
        <v>2344</v>
      </c>
      <c r="B66" s="10">
        <v>11</v>
      </c>
      <c r="C66" s="10">
        <v>0.5</v>
      </c>
      <c r="D66" s="10" t="s">
        <v>388</v>
      </c>
      <c r="E66" s="10" t="s">
        <v>389</v>
      </c>
    </row>
    <row r="67" spans="1:5" ht="38.25" x14ac:dyDescent="0.2">
      <c r="A67" s="10" t="s">
        <v>2358</v>
      </c>
      <c r="B67" s="10" t="s">
        <v>2366</v>
      </c>
      <c r="C67" s="10">
        <v>1.0900000000000001</v>
      </c>
      <c r="D67" s="10" t="s">
        <v>2367</v>
      </c>
      <c r="E67" s="10" t="s">
        <v>389</v>
      </c>
    </row>
  </sheetData>
  <mergeCells count="1">
    <mergeCell ref="B9:E9"/>
  </mergeCells>
  <pageMargins left="0.31496062992125984" right="0.31496062992125984" top="0.55118110236220474" bottom="0.55118110236220474" header="0.31496062992125984" footer="0.31496062992125984"/>
  <pageSetup paperSize="9" orientation="landscape" horizontalDpi="0" verticalDpi="0" r:id="rId1"/>
  <headerFooter>
    <oddHeader>&amp;Rzałącznik nr 10</oddHeader>
    <oddFooter>Strona &amp;P</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20985A-F12E-4D42-BB01-9F924A3C583D}">
  <dimension ref="A1:J194"/>
  <sheetViews>
    <sheetView workbookViewId="0">
      <selection activeCell="J192" sqref="A1:J194"/>
    </sheetView>
  </sheetViews>
  <sheetFormatPr defaultRowHeight="15" x14ac:dyDescent="0.25"/>
  <cols>
    <col min="1" max="1" width="9.42578125" customWidth="1"/>
    <col min="2" max="2" width="9.28515625" bestFit="1" customWidth="1"/>
    <col min="3" max="3" width="10.140625" bestFit="1" customWidth="1"/>
    <col min="4" max="6" width="9.28515625" bestFit="1" customWidth="1"/>
    <col min="7" max="7" width="10.140625" bestFit="1" customWidth="1"/>
    <col min="8" max="8" width="9.28515625" bestFit="1" customWidth="1"/>
    <col min="9" max="9" width="10.140625" bestFit="1" customWidth="1"/>
    <col min="10" max="10" width="31.7109375" customWidth="1"/>
  </cols>
  <sheetData>
    <row r="1" spans="1:10" x14ac:dyDescent="0.25">
      <c r="A1" s="114" t="s">
        <v>2375</v>
      </c>
      <c r="B1" s="114"/>
      <c r="C1" s="114"/>
      <c r="D1" s="114"/>
      <c r="E1" s="114"/>
      <c r="F1" s="114"/>
      <c r="G1" s="114"/>
      <c r="H1" s="114"/>
      <c r="I1" s="86"/>
      <c r="J1" s="86"/>
    </row>
    <row r="2" spans="1:10" ht="114.75" x14ac:dyDescent="0.25">
      <c r="A2" s="40" t="s">
        <v>42</v>
      </c>
      <c r="B2" s="40" t="s">
        <v>43</v>
      </c>
      <c r="C2" s="40" t="s">
        <v>44</v>
      </c>
      <c r="D2" s="40" t="s">
        <v>45</v>
      </c>
      <c r="E2" s="40" t="s">
        <v>46</v>
      </c>
      <c r="F2" s="40" t="s">
        <v>47</v>
      </c>
      <c r="G2" s="40" t="s">
        <v>48</v>
      </c>
      <c r="H2" s="40" t="s">
        <v>49</v>
      </c>
      <c r="I2" s="40" t="s">
        <v>2376</v>
      </c>
      <c r="J2" s="40" t="s">
        <v>50</v>
      </c>
    </row>
    <row r="3" spans="1:10" x14ac:dyDescent="0.25">
      <c r="A3" s="112" t="s">
        <v>71</v>
      </c>
      <c r="B3" s="12">
        <v>2024</v>
      </c>
      <c r="C3" s="102">
        <v>0</v>
      </c>
      <c r="D3" s="102">
        <v>2341</v>
      </c>
      <c r="E3" s="102">
        <v>0</v>
      </c>
      <c r="F3" s="102">
        <v>0</v>
      </c>
      <c r="G3" s="102">
        <v>0</v>
      </c>
      <c r="H3" s="102">
        <v>0</v>
      </c>
      <c r="I3" s="102">
        <f t="shared" ref="I3:I34" si="0">SUM(C3:H3)</f>
        <v>2341</v>
      </c>
      <c r="J3" s="112" t="s">
        <v>425</v>
      </c>
    </row>
    <row r="4" spans="1:10" x14ac:dyDescent="0.25">
      <c r="A4" s="112"/>
      <c r="B4" s="12">
        <v>2025</v>
      </c>
      <c r="C4" s="102">
        <v>0</v>
      </c>
      <c r="D4" s="102">
        <v>2037.79</v>
      </c>
      <c r="E4" s="102">
        <v>0</v>
      </c>
      <c r="F4" s="102">
        <v>6840</v>
      </c>
      <c r="G4" s="102">
        <v>0</v>
      </c>
      <c r="H4" s="102">
        <v>0</v>
      </c>
      <c r="I4" s="102">
        <f t="shared" si="0"/>
        <v>8877.7900000000009</v>
      </c>
      <c r="J4" s="112"/>
    </row>
    <row r="5" spans="1:10" x14ac:dyDescent="0.25">
      <c r="A5" s="112"/>
      <c r="B5" s="12">
        <v>2026</v>
      </c>
      <c r="C5" s="102">
        <v>0</v>
      </c>
      <c r="D5" s="102">
        <v>1713</v>
      </c>
      <c r="E5" s="102">
        <v>0</v>
      </c>
      <c r="F5" s="102">
        <v>0</v>
      </c>
      <c r="G5" s="102">
        <v>0</v>
      </c>
      <c r="H5" s="102">
        <v>0</v>
      </c>
      <c r="I5" s="102">
        <f t="shared" si="0"/>
        <v>1713</v>
      </c>
      <c r="J5" s="112"/>
    </row>
    <row r="6" spans="1:10" x14ac:dyDescent="0.25">
      <c r="A6" s="113" t="s">
        <v>100</v>
      </c>
      <c r="B6" s="40">
        <v>2024</v>
      </c>
      <c r="C6" s="103">
        <f>147.6+1894.2+295.2+295.2+295.2+295.2+295.2+295.2+295.2+295.2+295.2+295.2+615</f>
        <v>5608.7999999999984</v>
      </c>
      <c r="D6" s="103">
        <f>3282.87+323.44</f>
        <v>3606.31</v>
      </c>
      <c r="E6" s="103">
        <f>568.72+452.9</f>
        <v>1021.62</v>
      </c>
      <c r="F6" s="103">
        <f>140+110.7+36.9+450+140+36.9+140+140+36.9+140+140+140+140+140+140+150+479.7</f>
        <v>2701.1</v>
      </c>
      <c r="G6" s="103">
        <f>934.19+738+123+738</f>
        <v>2533.19</v>
      </c>
      <c r="H6" s="103"/>
      <c r="I6" s="103">
        <f t="shared" si="0"/>
        <v>15471.02</v>
      </c>
      <c r="J6" s="112" t="s">
        <v>425</v>
      </c>
    </row>
    <row r="7" spans="1:10" x14ac:dyDescent="0.25">
      <c r="A7" s="113"/>
      <c r="B7" s="40">
        <v>2025</v>
      </c>
      <c r="C7" s="103">
        <f>295.2+295.2+295.2+295.2+43.05+123+43.05+295.2+295.2+295.2+147.6+147.6+147.6+147.6+147.6</f>
        <v>3013.4999999999995</v>
      </c>
      <c r="D7" s="103">
        <f>253.38+1168.5</f>
        <v>1421.88</v>
      </c>
      <c r="E7" s="103">
        <f>510.75+179.93</f>
        <v>690.68000000000006</v>
      </c>
      <c r="F7" s="103">
        <f>140+140+140+140+140+1070.1+140+140+140+140+701.1+140+140+140</f>
        <v>3451.2</v>
      </c>
      <c r="G7" s="103">
        <f>4715.82+1465+4316.43+738+2767.5+738</f>
        <v>14740.75</v>
      </c>
      <c r="H7" s="103"/>
      <c r="I7" s="103">
        <f t="shared" si="0"/>
        <v>23318.01</v>
      </c>
      <c r="J7" s="112"/>
    </row>
    <row r="8" spans="1:10" x14ac:dyDescent="0.25">
      <c r="A8" s="113"/>
      <c r="B8" s="40">
        <v>2026</v>
      </c>
      <c r="C8" s="103">
        <f>147.6+6875.7+147.6+147.6+147.6+209.1+147.6+147.6+147.6+147.6</f>
        <v>8265.6000000000022</v>
      </c>
      <c r="D8" s="103"/>
      <c r="E8" s="103">
        <f>799.77+947.57</f>
        <v>1747.3400000000001</v>
      </c>
      <c r="F8" s="103">
        <f>500+500+984+500+500+500+500+500+500+500+2700</f>
        <v>8184</v>
      </c>
      <c r="G8" s="103">
        <f>1691+369+738</f>
        <v>2798</v>
      </c>
      <c r="H8" s="103"/>
      <c r="I8" s="103">
        <f t="shared" si="0"/>
        <v>20994.940000000002</v>
      </c>
      <c r="J8" s="112"/>
    </row>
    <row r="9" spans="1:10" x14ac:dyDescent="0.25">
      <c r="A9" s="112" t="s">
        <v>135</v>
      </c>
      <c r="B9" s="12">
        <v>2024</v>
      </c>
      <c r="C9" s="104">
        <v>0</v>
      </c>
      <c r="D9" s="104">
        <v>0</v>
      </c>
      <c r="E9" s="104">
        <v>0</v>
      </c>
      <c r="F9" s="104">
        <v>0</v>
      </c>
      <c r="G9" s="104">
        <v>771</v>
      </c>
      <c r="H9" s="104">
        <v>1476</v>
      </c>
      <c r="I9" s="102">
        <f t="shared" si="0"/>
        <v>2247</v>
      </c>
      <c r="J9" s="112" t="s">
        <v>425</v>
      </c>
    </row>
    <row r="10" spans="1:10" x14ac:dyDescent="0.25">
      <c r="A10" s="112"/>
      <c r="B10" s="12">
        <v>2025</v>
      </c>
      <c r="C10" s="104">
        <v>0</v>
      </c>
      <c r="D10" s="104">
        <v>657</v>
      </c>
      <c r="E10" s="104">
        <v>0</v>
      </c>
      <c r="F10" s="104">
        <v>160.5</v>
      </c>
      <c r="G10" s="104">
        <v>746</v>
      </c>
      <c r="H10" s="104">
        <v>1722</v>
      </c>
      <c r="I10" s="102">
        <f t="shared" si="0"/>
        <v>3285.5</v>
      </c>
      <c r="J10" s="112"/>
    </row>
    <row r="11" spans="1:10" x14ac:dyDescent="0.25">
      <c r="A11" s="112"/>
      <c r="B11" s="12">
        <v>2026</v>
      </c>
      <c r="C11" s="104">
        <v>0</v>
      </c>
      <c r="D11" s="104">
        <v>3070.94</v>
      </c>
      <c r="E11" s="104">
        <v>0</v>
      </c>
      <c r="F11" s="104">
        <v>0</v>
      </c>
      <c r="G11" s="104">
        <v>283</v>
      </c>
      <c r="H11" s="104">
        <v>1476</v>
      </c>
      <c r="I11" s="102">
        <f t="shared" si="0"/>
        <v>4829.9400000000005</v>
      </c>
      <c r="J11" s="112"/>
    </row>
    <row r="12" spans="1:10" ht="36.75" customHeight="1" x14ac:dyDescent="0.25">
      <c r="A12" s="113" t="s">
        <v>184</v>
      </c>
      <c r="B12" s="40">
        <v>2024</v>
      </c>
      <c r="C12" s="103">
        <v>2066.4</v>
      </c>
      <c r="D12" s="103">
        <v>492</v>
      </c>
      <c r="E12" s="103">
        <v>52.5</v>
      </c>
      <c r="F12" s="103">
        <v>36.9</v>
      </c>
      <c r="G12" s="103">
        <v>4605.59</v>
      </c>
      <c r="H12" s="103">
        <v>0</v>
      </c>
      <c r="I12" s="103">
        <f t="shared" si="0"/>
        <v>7253.39</v>
      </c>
      <c r="J12" s="113" t="s">
        <v>2379</v>
      </c>
    </row>
    <row r="13" spans="1:10" ht="31.5" customHeight="1" x14ac:dyDescent="0.25">
      <c r="A13" s="113"/>
      <c r="B13" s="40">
        <v>2025</v>
      </c>
      <c r="C13" s="103">
        <v>2595</v>
      </c>
      <c r="D13" s="103">
        <v>518</v>
      </c>
      <c r="E13" s="103">
        <v>263</v>
      </c>
      <c r="F13" s="103">
        <v>1800</v>
      </c>
      <c r="G13" s="103">
        <v>1896.68</v>
      </c>
      <c r="H13" s="103">
        <v>30981</v>
      </c>
      <c r="I13" s="103">
        <f t="shared" si="0"/>
        <v>38053.68</v>
      </c>
      <c r="J13" s="113"/>
    </row>
    <row r="14" spans="1:10" ht="27.75" customHeight="1" x14ac:dyDescent="0.25">
      <c r="A14" s="113"/>
      <c r="B14" s="40">
        <v>2026</v>
      </c>
      <c r="C14" s="103">
        <v>2275</v>
      </c>
      <c r="D14" s="103">
        <v>2091</v>
      </c>
      <c r="E14" s="103">
        <v>0</v>
      </c>
      <c r="F14" s="105">
        <v>400</v>
      </c>
      <c r="G14" s="103">
        <v>2358.1</v>
      </c>
      <c r="H14" s="103">
        <v>0</v>
      </c>
      <c r="I14" s="103">
        <f t="shared" si="0"/>
        <v>7124.1</v>
      </c>
      <c r="J14" s="113"/>
    </row>
    <row r="15" spans="1:10" x14ac:dyDescent="0.25">
      <c r="A15" s="112" t="s">
        <v>205</v>
      </c>
      <c r="B15" s="12">
        <v>2024</v>
      </c>
      <c r="C15" s="102">
        <v>4505.88</v>
      </c>
      <c r="D15" s="102">
        <v>6309</v>
      </c>
      <c r="E15" s="102">
        <v>0</v>
      </c>
      <c r="F15" s="102">
        <v>400</v>
      </c>
      <c r="G15" s="102">
        <v>7995</v>
      </c>
      <c r="H15" s="102"/>
      <c r="I15" s="102">
        <f t="shared" si="0"/>
        <v>19209.88</v>
      </c>
      <c r="J15" s="112" t="s">
        <v>226</v>
      </c>
    </row>
    <row r="16" spans="1:10" ht="27" customHeight="1" x14ac:dyDescent="0.25">
      <c r="A16" s="112"/>
      <c r="B16" s="12">
        <v>2025</v>
      </c>
      <c r="C16" s="102">
        <v>40195</v>
      </c>
      <c r="D16" s="102">
        <v>16118</v>
      </c>
      <c r="E16" s="102">
        <v>0</v>
      </c>
      <c r="F16" s="102">
        <v>2750</v>
      </c>
      <c r="G16" s="102">
        <v>10260</v>
      </c>
      <c r="H16" s="102"/>
      <c r="I16" s="102">
        <f t="shared" si="0"/>
        <v>69323</v>
      </c>
      <c r="J16" s="112"/>
    </row>
    <row r="17" spans="1:10" ht="27" customHeight="1" x14ac:dyDescent="0.25">
      <c r="A17" s="112"/>
      <c r="B17" s="12">
        <v>2026</v>
      </c>
      <c r="C17" s="102">
        <v>1918</v>
      </c>
      <c r="D17" s="102">
        <v>5953</v>
      </c>
      <c r="E17" s="102">
        <v>497.5</v>
      </c>
      <c r="F17" s="102">
        <v>3300</v>
      </c>
      <c r="G17" s="102">
        <v>8627</v>
      </c>
      <c r="H17" s="102"/>
      <c r="I17" s="102">
        <f t="shared" si="0"/>
        <v>20295.5</v>
      </c>
      <c r="J17" s="112"/>
    </row>
    <row r="18" spans="1:10" x14ac:dyDescent="0.25">
      <c r="A18" s="113" t="s">
        <v>239</v>
      </c>
      <c r="B18" s="40">
        <v>2024</v>
      </c>
      <c r="C18" s="103">
        <v>1500</v>
      </c>
      <c r="D18" s="103">
        <v>2000</v>
      </c>
      <c r="E18" s="103"/>
      <c r="F18" s="103"/>
      <c r="G18" s="103">
        <v>1200</v>
      </c>
      <c r="H18" s="103"/>
      <c r="I18" s="103">
        <f t="shared" si="0"/>
        <v>4700</v>
      </c>
      <c r="J18" s="112" t="s">
        <v>425</v>
      </c>
    </row>
    <row r="19" spans="1:10" x14ac:dyDescent="0.25">
      <c r="A19" s="113"/>
      <c r="B19" s="40">
        <v>2025</v>
      </c>
      <c r="C19" s="103">
        <v>1500</v>
      </c>
      <c r="D19" s="103">
        <v>2000</v>
      </c>
      <c r="E19" s="103"/>
      <c r="F19" s="103"/>
      <c r="G19" s="103">
        <v>2500</v>
      </c>
      <c r="H19" s="103"/>
      <c r="I19" s="103">
        <f t="shared" si="0"/>
        <v>6000</v>
      </c>
      <c r="J19" s="112"/>
    </row>
    <row r="20" spans="1:10" x14ac:dyDescent="0.25">
      <c r="A20" s="113"/>
      <c r="B20" s="40">
        <v>2026</v>
      </c>
      <c r="C20" s="103">
        <v>1500</v>
      </c>
      <c r="D20" s="103">
        <v>2000</v>
      </c>
      <c r="E20" s="103"/>
      <c r="F20" s="103"/>
      <c r="G20" s="103">
        <v>1200</v>
      </c>
      <c r="H20" s="103"/>
      <c r="I20" s="103">
        <f t="shared" si="0"/>
        <v>4700</v>
      </c>
      <c r="J20" s="112"/>
    </row>
    <row r="21" spans="1:10" x14ac:dyDescent="0.25">
      <c r="A21" s="112" t="s">
        <v>262</v>
      </c>
      <c r="B21" s="12">
        <v>2024</v>
      </c>
      <c r="C21" s="102">
        <v>1883.52</v>
      </c>
      <c r="D21" s="102">
        <v>2226</v>
      </c>
      <c r="E21" s="102">
        <v>200</v>
      </c>
      <c r="F21" s="102"/>
      <c r="G21" s="102">
        <v>3321</v>
      </c>
      <c r="H21" s="102"/>
      <c r="I21" s="102">
        <f t="shared" si="0"/>
        <v>7630.52</v>
      </c>
      <c r="J21" s="112" t="s">
        <v>425</v>
      </c>
    </row>
    <row r="22" spans="1:10" x14ac:dyDescent="0.25">
      <c r="A22" s="112"/>
      <c r="B22" s="12">
        <v>2025</v>
      </c>
      <c r="C22" s="102">
        <v>1482</v>
      </c>
      <c r="D22" s="102">
        <v>3422</v>
      </c>
      <c r="E22" s="102">
        <v>300</v>
      </c>
      <c r="F22" s="102"/>
      <c r="G22" s="102">
        <v>3321</v>
      </c>
      <c r="H22" s="102"/>
      <c r="I22" s="102">
        <f t="shared" si="0"/>
        <v>8525</v>
      </c>
      <c r="J22" s="112"/>
    </row>
    <row r="23" spans="1:10" x14ac:dyDescent="0.25">
      <c r="A23" s="112"/>
      <c r="B23" s="12">
        <v>2026</v>
      </c>
      <c r="C23" s="102">
        <v>900</v>
      </c>
      <c r="D23" s="102">
        <v>2313</v>
      </c>
      <c r="E23" s="102">
        <v>400</v>
      </c>
      <c r="F23" s="102"/>
      <c r="G23" s="102">
        <v>3321</v>
      </c>
      <c r="H23" s="102"/>
      <c r="I23" s="102">
        <f t="shared" si="0"/>
        <v>6934</v>
      </c>
      <c r="J23" s="112"/>
    </row>
    <row r="24" spans="1:10" x14ac:dyDescent="0.25">
      <c r="A24" s="113" t="s">
        <v>306</v>
      </c>
      <c r="B24" s="40">
        <v>2024</v>
      </c>
      <c r="C24" s="103"/>
      <c r="D24" s="103">
        <v>900</v>
      </c>
      <c r="E24" s="103">
        <v>406</v>
      </c>
      <c r="F24" s="103"/>
      <c r="G24" s="103"/>
      <c r="H24" s="103"/>
      <c r="I24" s="103">
        <f t="shared" si="0"/>
        <v>1306</v>
      </c>
      <c r="J24" s="112" t="s">
        <v>425</v>
      </c>
    </row>
    <row r="25" spans="1:10" x14ac:dyDescent="0.25">
      <c r="A25" s="113"/>
      <c r="B25" s="40">
        <v>2025</v>
      </c>
      <c r="C25" s="103"/>
      <c r="D25" s="103">
        <v>1000</v>
      </c>
      <c r="E25" s="103"/>
      <c r="F25" s="103">
        <v>1700</v>
      </c>
      <c r="G25" s="103"/>
      <c r="H25" s="103"/>
      <c r="I25" s="103">
        <f t="shared" si="0"/>
        <v>2700</v>
      </c>
      <c r="J25" s="112"/>
    </row>
    <row r="26" spans="1:10" x14ac:dyDescent="0.25">
      <c r="A26" s="113"/>
      <c r="B26" s="40">
        <v>2026</v>
      </c>
      <c r="C26" s="103"/>
      <c r="D26" s="103">
        <v>1000</v>
      </c>
      <c r="E26" s="103">
        <v>881</v>
      </c>
      <c r="F26" s="103"/>
      <c r="G26" s="103"/>
      <c r="H26" s="103"/>
      <c r="I26" s="103">
        <f t="shared" si="0"/>
        <v>1881</v>
      </c>
      <c r="J26" s="112"/>
    </row>
    <row r="27" spans="1:10" x14ac:dyDescent="0.25">
      <c r="A27" s="112" t="s">
        <v>323</v>
      </c>
      <c r="B27" s="12">
        <v>2024</v>
      </c>
      <c r="C27" s="102">
        <v>0</v>
      </c>
      <c r="D27" s="102">
        <v>1709.7</v>
      </c>
      <c r="E27" s="102">
        <v>0</v>
      </c>
      <c r="F27" s="102">
        <v>1400</v>
      </c>
      <c r="G27" s="102">
        <v>356.7</v>
      </c>
      <c r="H27" s="102">
        <v>0</v>
      </c>
      <c r="I27" s="102">
        <f t="shared" si="0"/>
        <v>3466.3999999999996</v>
      </c>
      <c r="J27" s="112" t="s">
        <v>343</v>
      </c>
    </row>
    <row r="28" spans="1:10" x14ac:dyDescent="0.25">
      <c r="A28" s="112"/>
      <c r="B28" s="12">
        <v>2025</v>
      </c>
      <c r="C28" s="102">
        <v>5570</v>
      </c>
      <c r="D28" s="102">
        <v>2275.5</v>
      </c>
      <c r="E28" s="102">
        <v>0</v>
      </c>
      <c r="F28" s="102">
        <v>2525.16</v>
      </c>
      <c r="G28" s="102">
        <v>582.1</v>
      </c>
      <c r="H28" s="102">
        <v>0</v>
      </c>
      <c r="I28" s="102">
        <f t="shared" si="0"/>
        <v>10952.76</v>
      </c>
      <c r="J28" s="112"/>
    </row>
    <row r="29" spans="1:10" x14ac:dyDescent="0.25">
      <c r="A29" s="112"/>
      <c r="B29" s="12">
        <v>2026</v>
      </c>
      <c r="C29" s="102">
        <v>3122.49</v>
      </c>
      <c r="D29" s="102">
        <v>1722</v>
      </c>
      <c r="E29" s="102">
        <v>0</v>
      </c>
      <c r="F29" s="102">
        <v>0</v>
      </c>
      <c r="G29" s="102">
        <v>2906.24</v>
      </c>
      <c r="H29" s="102">
        <v>0</v>
      </c>
      <c r="I29" s="102">
        <f t="shared" si="0"/>
        <v>7750.73</v>
      </c>
      <c r="J29" s="112"/>
    </row>
    <row r="30" spans="1:10" x14ac:dyDescent="0.25">
      <c r="A30" s="113" t="s">
        <v>365</v>
      </c>
      <c r="B30" s="40">
        <v>2024</v>
      </c>
      <c r="C30" s="103">
        <v>738</v>
      </c>
      <c r="D30" s="103">
        <v>1591</v>
      </c>
      <c r="E30" s="103">
        <v>0</v>
      </c>
      <c r="F30" s="103">
        <v>1810</v>
      </c>
      <c r="G30" s="103">
        <v>1973</v>
      </c>
      <c r="H30" s="103">
        <v>1800</v>
      </c>
      <c r="I30" s="103">
        <f t="shared" si="0"/>
        <v>7912</v>
      </c>
      <c r="J30" s="112" t="s">
        <v>425</v>
      </c>
    </row>
    <row r="31" spans="1:10" x14ac:dyDescent="0.25">
      <c r="A31" s="113"/>
      <c r="B31" s="40">
        <v>2025</v>
      </c>
      <c r="C31" s="103">
        <v>738</v>
      </c>
      <c r="D31" s="103">
        <v>2368</v>
      </c>
      <c r="E31" s="103">
        <v>0</v>
      </c>
      <c r="F31" s="103">
        <v>0</v>
      </c>
      <c r="G31" s="103">
        <v>1973</v>
      </c>
      <c r="H31" s="103">
        <v>2040</v>
      </c>
      <c r="I31" s="103">
        <f t="shared" si="0"/>
        <v>7119</v>
      </c>
      <c r="J31" s="112"/>
    </row>
    <row r="32" spans="1:10" x14ac:dyDescent="0.25">
      <c r="A32" s="113"/>
      <c r="B32" s="40">
        <v>2026</v>
      </c>
      <c r="C32" s="103">
        <v>553.5</v>
      </c>
      <c r="D32" s="103">
        <v>2106</v>
      </c>
      <c r="E32" s="103">
        <v>0</v>
      </c>
      <c r="F32" s="103">
        <v>1060</v>
      </c>
      <c r="G32" s="103">
        <v>1850</v>
      </c>
      <c r="H32" s="103">
        <v>1800</v>
      </c>
      <c r="I32" s="103">
        <f t="shared" si="0"/>
        <v>7369.5</v>
      </c>
      <c r="J32" s="112"/>
    </row>
    <row r="33" spans="1:10" x14ac:dyDescent="0.25">
      <c r="A33" s="112" t="s">
        <v>404</v>
      </c>
      <c r="B33" s="12">
        <v>2024</v>
      </c>
      <c r="C33" s="102">
        <v>4428</v>
      </c>
      <c r="D33" s="102">
        <v>2460</v>
      </c>
      <c r="E33" s="102">
        <v>214</v>
      </c>
      <c r="F33" s="102">
        <v>4630</v>
      </c>
      <c r="G33" s="102">
        <v>1784</v>
      </c>
      <c r="H33" s="102"/>
      <c r="I33" s="102">
        <f t="shared" si="0"/>
        <v>13516</v>
      </c>
      <c r="J33" s="112" t="s">
        <v>425</v>
      </c>
    </row>
    <row r="34" spans="1:10" x14ac:dyDescent="0.25">
      <c r="A34" s="112"/>
      <c r="B34" s="12">
        <v>2025</v>
      </c>
      <c r="C34" s="102">
        <v>4551</v>
      </c>
      <c r="D34" s="102">
        <v>879</v>
      </c>
      <c r="E34" s="102">
        <v>583</v>
      </c>
      <c r="F34" s="102">
        <v>2280</v>
      </c>
      <c r="G34" s="102">
        <v>4754</v>
      </c>
      <c r="H34" s="102"/>
      <c r="I34" s="102">
        <f t="shared" si="0"/>
        <v>13047</v>
      </c>
      <c r="J34" s="112"/>
    </row>
    <row r="35" spans="1:10" x14ac:dyDescent="0.25">
      <c r="A35" s="112"/>
      <c r="B35" s="12">
        <v>2026</v>
      </c>
      <c r="C35" s="102">
        <v>3690</v>
      </c>
      <c r="D35" s="102"/>
      <c r="E35" s="102">
        <v>650</v>
      </c>
      <c r="F35" s="102">
        <v>1890</v>
      </c>
      <c r="G35" s="102"/>
      <c r="H35" s="102"/>
      <c r="I35" s="102">
        <f t="shared" ref="I35:I66" si="1">SUM(C35:H35)</f>
        <v>6230</v>
      </c>
      <c r="J35" s="112"/>
    </row>
    <row r="36" spans="1:10" x14ac:dyDescent="0.25">
      <c r="A36" s="113" t="s">
        <v>429</v>
      </c>
      <c r="B36" s="40">
        <v>2024</v>
      </c>
      <c r="C36" s="103">
        <v>630</v>
      </c>
      <c r="D36" s="103">
        <v>2207</v>
      </c>
      <c r="E36" s="103">
        <v>0</v>
      </c>
      <c r="F36" s="103">
        <v>0</v>
      </c>
      <c r="G36" s="103">
        <v>806</v>
      </c>
      <c r="H36" s="103">
        <v>0</v>
      </c>
      <c r="I36" s="103">
        <f t="shared" si="1"/>
        <v>3643</v>
      </c>
      <c r="J36" s="113" t="s">
        <v>425</v>
      </c>
    </row>
    <row r="37" spans="1:10" x14ac:dyDescent="0.25">
      <c r="A37" s="113"/>
      <c r="B37" s="40">
        <v>2025</v>
      </c>
      <c r="C37" s="103">
        <v>0</v>
      </c>
      <c r="D37" s="103">
        <v>2207</v>
      </c>
      <c r="E37" s="103">
        <v>0</v>
      </c>
      <c r="F37" s="103">
        <v>0</v>
      </c>
      <c r="G37" s="103">
        <v>806</v>
      </c>
      <c r="H37" s="103">
        <v>0</v>
      </c>
      <c r="I37" s="103">
        <f t="shared" si="1"/>
        <v>3013</v>
      </c>
      <c r="J37" s="113"/>
    </row>
    <row r="38" spans="1:10" x14ac:dyDescent="0.25">
      <c r="A38" s="113"/>
      <c r="B38" s="40">
        <v>2026</v>
      </c>
      <c r="C38" s="103">
        <v>0</v>
      </c>
      <c r="D38" s="103">
        <v>2207</v>
      </c>
      <c r="E38" s="103">
        <v>0</v>
      </c>
      <c r="F38" s="103">
        <v>0</v>
      </c>
      <c r="G38" s="103">
        <v>5206</v>
      </c>
      <c r="H38" s="103">
        <v>0</v>
      </c>
      <c r="I38" s="103">
        <f t="shared" si="1"/>
        <v>7413</v>
      </c>
      <c r="J38" s="113"/>
    </row>
    <row r="39" spans="1:10" x14ac:dyDescent="0.25">
      <c r="A39" s="112" t="s">
        <v>525</v>
      </c>
      <c r="B39" s="12">
        <v>2024</v>
      </c>
      <c r="C39" s="102">
        <v>2586.69</v>
      </c>
      <c r="D39" s="102">
        <v>2477</v>
      </c>
      <c r="E39" s="102">
        <v>119</v>
      </c>
      <c r="F39" s="102">
        <v>850</v>
      </c>
      <c r="G39" s="102">
        <v>369</v>
      </c>
      <c r="H39" s="102">
        <v>400</v>
      </c>
      <c r="I39" s="102">
        <f t="shared" si="1"/>
        <v>6801.6900000000005</v>
      </c>
      <c r="J39" s="112" t="s">
        <v>425</v>
      </c>
    </row>
    <row r="40" spans="1:10" x14ac:dyDescent="0.25">
      <c r="A40" s="112"/>
      <c r="B40" s="12">
        <v>2025</v>
      </c>
      <c r="C40" s="102">
        <v>2037</v>
      </c>
      <c r="D40" s="102">
        <v>2477</v>
      </c>
      <c r="E40" s="102">
        <v>115</v>
      </c>
      <c r="F40" s="102">
        <v>0</v>
      </c>
      <c r="G40" s="102">
        <v>492</v>
      </c>
      <c r="H40" s="102">
        <v>295</v>
      </c>
      <c r="I40" s="102">
        <f t="shared" si="1"/>
        <v>5416</v>
      </c>
      <c r="J40" s="112"/>
    </row>
    <row r="41" spans="1:10" x14ac:dyDescent="0.25">
      <c r="A41" s="112"/>
      <c r="B41" s="12">
        <v>2026</v>
      </c>
      <c r="C41" s="102">
        <v>1351</v>
      </c>
      <c r="D41" s="102">
        <v>2005</v>
      </c>
      <c r="E41" s="102">
        <v>116</v>
      </c>
      <c r="F41" s="102">
        <v>180</v>
      </c>
      <c r="G41" s="102">
        <v>0</v>
      </c>
      <c r="H41" s="102">
        <v>0</v>
      </c>
      <c r="I41" s="102">
        <f t="shared" si="1"/>
        <v>3652</v>
      </c>
      <c r="J41" s="112"/>
    </row>
    <row r="42" spans="1:10" x14ac:dyDescent="0.25">
      <c r="A42" s="113" t="s">
        <v>551</v>
      </c>
      <c r="B42" s="40">
        <v>2024</v>
      </c>
      <c r="C42" s="103">
        <v>2500</v>
      </c>
      <c r="D42" s="103"/>
      <c r="E42" s="103">
        <v>150</v>
      </c>
      <c r="F42" s="103">
        <v>1760</v>
      </c>
      <c r="G42" s="103">
        <v>547</v>
      </c>
      <c r="H42" s="103"/>
      <c r="I42" s="103">
        <f t="shared" si="1"/>
        <v>4957</v>
      </c>
      <c r="J42" s="113" t="s">
        <v>425</v>
      </c>
    </row>
    <row r="43" spans="1:10" x14ac:dyDescent="0.25">
      <c r="A43" s="113"/>
      <c r="B43" s="40">
        <v>2025</v>
      </c>
      <c r="C43" s="103">
        <v>1500</v>
      </c>
      <c r="D43" s="103"/>
      <c r="E43" s="103">
        <v>160</v>
      </c>
      <c r="F43" s="103">
        <v>4550</v>
      </c>
      <c r="G43" s="103">
        <v>1600</v>
      </c>
      <c r="H43" s="103"/>
      <c r="I43" s="103">
        <f t="shared" si="1"/>
        <v>7810</v>
      </c>
      <c r="J43" s="113"/>
    </row>
    <row r="44" spans="1:10" x14ac:dyDescent="0.25">
      <c r="A44" s="113"/>
      <c r="B44" s="40">
        <v>2026</v>
      </c>
      <c r="C44" s="103"/>
      <c r="D44" s="103"/>
      <c r="E44" s="103">
        <v>400</v>
      </c>
      <c r="F44" s="103"/>
      <c r="G44" s="103">
        <v>824</v>
      </c>
      <c r="H44" s="103"/>
      <c r="I44" s="103">
        <f t="shared" si="1"/>
        <v>1224</v>
      </c>
      <c r="J44" s="113"/>
    </row>
    <row r="45" spans="1:10" x14ac:dyDescent="0.25">
      <c r="A45" s="112" t="s">
        <v>588</v>
      </c>
      <c r="B45" s="12">
        <v>2024</v>
      </c>
      <c r="C45" s="102">
        <v>2362</v>
      </c>
      <c r="D45" s="102">
        <v>372</v>
      </c>
      <c r="E45" s="102">
        <v>556</v>
      </c>
      <c r="F45" s="102">
        <v>0</v>
      </c>
      <c r="G45" s="102">
        <v>792</v>
      </c>
      <c r="H45" s="102">
        <v>0</v>
      </c>
      <c r="I45" s="102">
        <f t="shared" si="1"/>
        <v>4082</v>
      </c>
      <c r="J45" s="112" t="s">
        <v>425</v>
      </c>
    </row>
    <row r="46" spans="1:10" x14ac:dyDescent="0.25">
      <c r="A46" s="112"/>
      <c r="B46" s="12">
        <v>2025</v>
      </c>
      <c r="C46" s="102">
        <v>2460</v>
      </c>
      <c r="D46" s="102">
        <v>372</v>
      </c>
      <c r="E46" s="102">
        <v>574</v>
      </c>
      <c r="F46" s="102">
        <v>0</v>
      </c>
      <c r="G46" s="102">
        <v>492</v>
      </c>
      <c r="H46" s="102">
        <v>990</v>
      </c>
      <c r="I46" s="102">
        <f t="shared" si="1"/>
        <v>4888</v>
      </c>
      <c r="J46" s="112"/>
    </row>
    <row r="47" spans="1:10" x14ac:dyDescent="0.25">
      <c r="A47" s="112"/>
      <c r="B47" s="12">
        <v>2026</v>
      </c>
      <c r="C47" s="102">
        <v>2650</v>
      </c>
      <c r="D47" s="102">
        <v>372</v>
      </c>
      <c r="E47" s="102">
        <v>930</v>
      </c>
      <c r="F47" s="102">
        <v>0</v>
      </c>
      <c r="G47" s="102">
        <v>492</v>
      </c>
      <c r="H47" s="102">
        <v>0</v>
      </c>
      <c r="I47" s="102">
        <f t="shared" si="1"/>
        <v>4444</v>
      </c>
      <c r="J47" s="112"/>
    </row>
    <row r="48" spans="1:10" ht="48.75" customHeight="1" x14ac:dyDescent="0.25">
      <c r="A48" s="113" t="s">
        <v>659</v>
      </c>
      <c r="B48" s="40">
        <v>2024</v>
      </c>
      <c r="C48" s="103"/>
      <c r="D48" s="103"/>
      <c r="E48" s="103">
        <v>1193.53</v>
      </c>
      <c r="F48" s="103"/>
      <c r="G48" s="103"/>
      <c r="H48" s="103"/>
      <c r="I48" s="103">
        <f t="shared" si="1"/>
        <v>1193.53</v>
      </c>
      <c r="J48" s="113" t="s">
        <v>2380</v>
      </c>
    </row>
    <row r="49" spans="1:10" ht="39.75" customHeight="1" x14ac:dyDescent="0.25">
      <c r="A49" s="113"/>
      <c r="B49" s="40">
        <v>2025</v>
      </c>
      <c r="C49" s="103" t="s">
        <v>685</v>
      </c>
      <c r="D49" s="103"/>
      <c r="E49" s="103">
        <v>974.72</v>
      </c>
      <c r="F49" s="103"/>
      <c r="G49" s="103"/>
      <c r="H49" s="103"/>
      <c r="I49" s="103">
        <f t="shared" si="1"/>
        <v>974.72</v>
      </c>
      <c r="J49" s="113"/>
    </row>
    <row r="50" spans="1:10" ht="81" customHeight="1" x14ac:dyDescent="0.25">
      <c r="A50" s="113"/>
      <c r="B50" s="40">
        <v>2026</v>
      </c>
      <c r="C50" s="103"/>
      <c r="D50" s="103"/>
      <c r="E50" s="103">
        <v>809.34</v>
      </c>
      <c r="F50" s="103"/>
      <c r="G50" s="103"/>
      <c r="H50" s="103"/>
      <c r="I50" s="103">
        <f t="shared" si="1"/>
        <v>809.34</v>
      </c>
      <c r="J50" s="113"/>
    </row>
    <row r="51" spans="1:10" x14ac:dyDescent="0.25">
      <c r="A51" s="112" t="s">
        <v>703</v>
      </c>
      <c r="B51" s="12">
        <v>2024</v>
      </c>
      <c r="C51" s="102">
        <v>8463</v>
      </c>
      <c r="D51" s="102">
        <v>1476</v>
      </c>
      <c r="E51" s="102">
        <v>118.4</v>
      </c>
      <c r="F51" s="102">
        <v>1800</v>
      </c>
      <c r="G51" s="102">
        <v>1557</v>
      </c>
      <c r="H51" s="102">
        <v>1700</v>
      </c>
      <c r="I51" s="102">
        <f t="shared" si="1"/>
        <v>15114.4</v>
      </c>
      <c r="J51" s="112" t="s">
        <v>425</v>
      </c>
    </row>
    <row r="52" spans="1:10" x14ac:dyDescent="0.25">
      <c r="A52" s="112"/>
      <c r="B52" s="12">
        <v>2025</v>
      </c>
      <c r="C52" s="102">
        <v>800</v>
      </c>
      <c r="D52" s="102">
        <v>1476</v>
      </c>
      <c r="E52" s="102">
        <v>617</v>
      </c>
      <c r="F52" s="102">
        <v>2840</v>
      </c>
      <c r="G52" s="102">
        <v>1665</v>
      </c>
      <c r="H52" s="102">
        <v>0</v>
      </c>
      <c r="I52" s="102">
        <f t="shared" si="1"/>
        <v>7398</v>
      </c>
      <c r="J52" s="112"/>
    </row>
    <row r="53" spans="1:10" ht="38.25" x14ac:dyDescent="0.25">
      <c r="A53" s="112"/>
      <c r="B53" s="12">
        <v>2026</v>
      </c>
      <c r="C53" s="102">
        <v>0</v>
      </c>
      <c r="D53" s="102">
        <v>2300</v>
      </c>
      <c r="E53" s="102">
        <v>265.39999999999998</v>
      </c>
      <c r="F53" s="102" t="s">
        <v>727</v>
      </c>
      <c r="G53" s="102">
        <v>1747</v>
      </c>
      <c r="H53" s="102">
        <v>2500</v>
      </c>
      <c r="I53" s="102">
        <f t="shared" si="1"/>
        <v>6812.4</v>
      </c>
      <c r="J53" s="112"/>
    </row>
    <row r="54" spans="1:10" x14ac:dyDescent="0.25">
      <c r="A54" s="113" t="s">
        <v>751</v>
      </c>
      <c r="B54" s="40">
        <v>2024</v>
      </c>
      <c r="C54" s="106">
        <v>2054.1</v>
      </c>
      <c r="D54" s="40">
        <v>1780.66</v>
      </c>
      <c r="E54" s="40">
        <v>762.56</v>
      </c>
      <c r="F54" s="40">
        <v>5490</v>
      </c>
      <c r="G54" s="40">
        <v>3546.09</v>
      </c>
      <c r="H54" s="106"/>
      <c r="I54" s="103">
        <f t="shared" si="1"/>
        <v>13633.41</v>
      </c>
      <c r="J54" s="113" t="s">
        <v>425</v>
      </c>
    </row>
    <row r="55" spans="1:10" x14ac:dyDescent="0.25">
      <c r="A55" s="113"/>
      <c r="B55" s="40">
        <v>2025</v>
      </c>
      <c r="C55" s="40">
        <v>2234.4499999999998</v>
      </c>
      <c r="D55" s="40">
        <v>3034.64</v>
      </c>
      <c r="E55" s="40">
        <v>675.82</v>
      </c>
      <c r="F55" s="40">
        <v>3450</v>
      </c>
      <c r="G55" s="40">
        <v>2811.78</v>
      </c>
      <c r="H55" s="106"/>
      <c r="I55" s="103">
        <f t="shared" si="1"/>
        <v>12206.69</v>
      </c>
      <c r="J55" s="113"/>
    </row>
    <row r="56" spans="1:10" x14ac:dyDescent="0.25">
      <c r="A56" s="113"/>
      <c r="B56" s="40">
        <v>2026</v>
      </c>
      <c r="C56" s="40">
        <v>1270.0999999999999</v>
      </c>
      <c r="D56" s="40">
        <v>1848.31</v>
      </c>
      <c r="E56" s="40">
        <v>0</v>
      </c>
      <c r="F56" s="40">
        <v>2106.8000000000002</v>
      </c>
      <c r="G56" s="40">
        <v>2811.78</v>
      </c>
      <c r="H56" s="106"/>
      <c r="I56" s="103">
        <f t="shared" si="1"/>
        <v>8036.99</v>
      </c>
      <c r="J56" s="113"/>
    </row>
    <row r="57" spans="1:10" x14ac:dyDescent="0.25">
      <c r="A57" s="112" t="s">
        <v>778</v>
      </c>
      <c r="B57" s="12">
        <v>2024</v>
      </c>
      <c r="C57" s="102">
        <v>1398.78</v>
      </c>
      <c r="D57" s="102">
        <v>1615</v>
      </c>
      <c r="E57" s="102">
        <v>273</v>
      </c>
      <c r="F57" s="102">
        <v>3398</v>
      </c>
      <c r="G57" s="102">
        <v>2903</v>
      </c>
      <c r="H57" s="102">
        <v>0</v>
      </c>
      <c r="I57" s="102">
        <f t="shared" si="1"/>
        <v>9587.7799999999988</v>
      </c>
      <c r="J57" s="112" t="s">
        <v>803</v>
      </c>
    </row>
    <row r="58" spans="1:10" x14ac:dyDescent="0.25">
      <c r="A58" s="112"/>
      <c r="B58" s="12">
        <v>2025</v>
      </c>
      <c r="C58" s="102">
        <v>1334.4</v>
      </c>
      <c r="D58" s="102">
        <v>1758</v>
      </c>
      <c r="E58" s="102">
        <v>0</v>
      </c>
      <c r="F58" s="102">
        <v>3090</v>
      </c>
      <c r="G58" s="102">
        <v>6658</v>
      </c>
      <c r="H58" s="102">
        <v>2412</v>
      </c>
      <c r="I58" s="102">
        <f t="shared" si="1"/>
        <v>15252.4</v>
      </c>
      <c r="J58" s="112"/>
    </row>
    <row r="59" spans="1:10" x14ac:dyDescent="0.25">
      <c r="A59" s="112"/>
      <c r="B59" s="12">
        <v>2026</v>
      </c>
      <c r="C59" s="102">
        <v>1037</v>
      </c>
      <c r="D59" s="102">
        <v>1144</v>
      </c>
      <c r="E59" s="102">
        <v>325</v>
      </c>
      <c r="F59" s="102">
        <v>0</v>
      </c>
      <c r="G59" s="102">
        <v>727</v>
      </c>
      <c r="H59" s="102">
        <v>0</v>
      </c>
      <c r="I59" s="102">
        <f t="shared" si="1"/>
        <v>3233</v>
      </c>
      <c r="J59" s="112"/>
    </row>
    <row r="60" spans="1:10" ht="33.75" customHeight="1" x14ac:dyDescent="0.25">
      <c r="A60" s="113" t="s">
        <v>822</v>
      </c>
      <c r="B60" s="40">
        <v>2024</v>
      </c>
      <c r="C60" s="103">
        <v>2165.64</v>
      </c>
      <c r="D60" s="103">
        <v>2226.3000000000002</v>
      </c>
      <c r="E60" s="103">
        <v>1085.92</v>
      </c>
      <c r="F60" s="103"/>
      <c r="G60" s="103"/>
      <c r="H60" s="103"/>
      <c r="I60" s="103">
        <f t="shared" si="1"/>
        <v>5477.8600000000006</v>
      </c>
      <c r="J60" s="113" t="s">
        <v>834</v>
      </c>
    </row>
    <row r="61" spans="1:10" ht="29.25" customHeight="1" x14ac:dyDescent="0.25">
      <c r="A61" s="113"/>
      <c r="B61" s="40">
        <v>2025</v>
      </c>
      <c r="C61" s="103">
        <v>2782.26</v>
      </c>
      <c r="D61" s="103">
        <v>1845</v>
      </c>
      <c r="E61" s="103">
        <v>479.86</v>
      </c>
      <c r="F61" s="103">
        <v>150</v>
      </c>
      <c r="G61" s="103">
        <v>3013.5</v>
      </c>
      <c r="H61" s="103">
        <v>184.5</v>
      </c>
      <c r="I61" s="103">
        <f t="shared" si="1"/>
        <v>8455.119999999999</v>
      </c>
      <c r="J61" s="113"/>
    </row>
    <row r="62" spans="1:10" ht="27" customHeight="1" x14ac:dyDescent="0.25">
      <c r="A62" s="113"/>
      <c r="B62" s="40">
        <v>2026</v>
      </c>
      <c r="C62" s="103">
        <v>1948.32</v>
      </c>
      <c r="D62" s="103">
        <v>2152.5</v>
      </c>
      <c r="E62" s="103">
        <v>730.26</v>
      </c>
      <c r="F62" s="103">
        <v>4749</v>
      </c>
      <c r="G62" s="103">
        <v>602.70000000000005</v>
      </c>
      <c r="H62" s="103"/>
      <c r="I62" s="103">
        <f t="shared" si="1"/>
        <v>10182.780000000001</v>
      </c>
      <c r="J62" s="113"/>
    </row>
    <row r="63" spans="1:10" x14ac:dyDescent="0.25">
      <c r="A63" s="112" t="s">
        <v>842</v>
      </c>
      <c r="B63" s="12">
        <v>2024</v>
      </c>
      <c r="C63" s="102">
        <v>1239.8399999999999</v>
      </c>
      <c r="D63" s="102"/>
      <c r="E63" s="102">
        <v>1042.25</v>
      </c>
      <c r="F63" s="102">
        <v>0</v>
      </c>
      <c r="G63" s="102">
        <v>14908</v>
      </c>
      <c r="H63" s="102"/>
      <c r="I63" s="102">
        <f t="shared" si="1"/>
        <v>17190.09</v>
      </c>
      <c r="J63" s="112" t="s">
        <v>425</v>
      </c>
    </row>
    <row r="64" spans="1:10" x14ac:dyDescent="0.25">
      <c r="A64" s="112"/>
      <c r="B64" s="12">
        <v>2025</v>
      </c>
      <c r="C64" s="102">
        <v>1200</v>
      </c>
      <c r="D64" s="102"/>
      <c r="E64" s="102">
        <v>1319.02</v>
      </c>
      <c r="F64" s="102">
        <v>3000</v>
      </c>
      <c r="G64" s="102">
        <v>3735.73</v>
      </c>
      <c r="H64" s="102"/>
      <c r="I64" s="102">
        <f t="shared" si="1"/>
        <v>9254.75</v>
      </c>
      <c r="J64" s="112"/>
    </row>
    <row r="65" spans="1:10" x14ac:dyDescent="0.25">
      <c r="A65" s="112"/>
      <c r="B65" s="12">
        <v>2026</v>
      </c>
      <c r="C65" s="102">
        <v>1476</v>
      </c>
      <c r="D65" s="102"/>
      <c r="E65" s="102">
        <v>952.46</v>
      </c>
      <c r="F65" s="102">
        <v>0</v>
      </c>
      <c r="G65" s="102">
        <v>405</v>
      </c>
      <c r="H65" s="102"/>
      <c r="I65" s="102">
        <f t="shared" si="1"/>
        <v>2833.46</v>
      </c>
      <c r="J65" s="112"/>
    </row>
    <row r="66" spans="1:10" ht="41.25" customHeight="1" x14ac:dyDescent="0.25">
      <c r="A66" s="113" t="s">
        <v>870</v>
      </c>
      <c r="B66" s="40">
        <v>2024</v>
      </c>
      <c r="C66" s="103">
        <v>2729</v>
      </c>
      <c r="D66" s="103">
        <f>443+192</f>
        <v>635</v>
      </c>
      <c r="E66" s="103">
        <v>554.46</v>
      </c>
      <c r="F66" s="103"/>
      <c r="G66" s="103">
        <v>5305.58</v>
      </c>
      <c r="H66" s="103"/>
      <c r="I66" s="103">
        <f t="shared" si="1"/>
        <v>9224.0400000000009</v>
      </c>
      <c r="J66" s="113" t="s">
        <v>2381</v>
      </c>
    </row>
    <row r="67" spans="1:10" ht="63.75" customHeight="1" x14ac:dyDescent="0.25">
      <c r="A67" s="113"/>
      <c r="B67" s="40">
        <v>2025</v>
      </c>
      <c r="C67" s="103">
        <v>3262</v>
      </c>
      <c r="D67" s="103">
        <f>184.5+192+195</f>
        <v>571.5</v>
      </c>
      <c r="E67" s="103">
        <v>455.2</v>
      </c>
      <c r="F67" s="103">
        <f>6000+890</f>
        <v>6890</v>
      </c>
      <c r="G67" s="103">
        <v>3983.89</v>
      </c>
      <c r="H67" s="103">
        <v>2800</v>
      </c>
      <c r="I67" s="103">
        <f t="shared" ref="I67:I98" si="2">SUM(C67:H67)</f>
        <v>17962.59</v>
      </c>
      <c r="J67" s="113"/>
    </row>
    <row r="68" spans="1:10" ht="54" customHeight="1" x14ac:dyDescent="0.25">
      <c r="A68" s="113"/>
      <c r="B68" s="40">
        <v>2026</v>
      </c>
      <c r="C68" s="103">
        <v>3262</v>
      </c>
      <c r="D68" s="103">
        <v>192</v>
      </c>
      <c r="E68" s="103">
        <v>467.6</v>
      </c>
      <c r="F68" s="103"/>
      <c r="G68" s="103">
        <f>G67</f>
        <v>3983.89</v>
      </c>
      <c r="H68" s="103"/>
      <c r="I68" s="103">
        <f t="shared" si="2"/>
        <v>7905.49</v>
      </c>
      <c r="J68" s="113"/>
    </row>
    <row r="69" spans="1:10" x14ac:dyDescent="0.25">
      <c r="A69" s="112" t="s">
        <v>900</v>
      </c>
      <c r="B69" s="12">
        <v>2024</v>
      </c>
      <c r="C69" s="102">
        <v>15388.7</v>
      </c>
      <c r="D69" s="102">
        <v>1993.1</v>
      </c>
      <c r="E69" s="102">
        <v>1374.8</v>
      </c>
      <c r="F69" s="102"/>
      <c r="G69" s="102">
        <v>1230</v>
      </c>
      <c r="H69" s="102"/>
      <c r="I69" s="102">
        <f t="shared" si="2"/>
        <v>19986.599999999999</v>
      </c>
      <c r="J69" s="112" t="s">
        <v>425</v>
      </c>
    </row>
    <row r="70" spans="1:10" x14ac:dyDescent="0.25">
      <c r="A70" s="112"/>
      <c r="B70" s="12">
        <v>2025</v>
      </c>
      <c r="C70" s="102">
        <v>7380</v>
      </c>
      <c r="D70" s="102">
        <v>2308.5</v>
      </c>
      <c r="E70" s="102">
        <v>390.69</v>
      </c>
      <c r="F70" s="102">
        <v>2900</v>
      </c>
      <c r="G70" s="102">
        <v>1291.5</v>
      </c>
      <c r="H70" s="102"/>
      <c r="I70" s="102">
        <f t="shared" si="2"/>
        <v>14270.69</v>
      </c>
      <c r="J70" s="112"/>
    </row>
    <row r="71" spans="1:10" x14ac:dyDescent="0.25">
      <c r="A71" s="112"/>
      <c r="B71" s="12">
        <v>2026</v>
      </c>
      <c r="C71" s="102">
        <v>9620.83</v>
      </c>
      <c r="D71" s="102">
        <v>1840</v>
      </c>
      <c r="E71" s="102">
        <v>719.14</v>
      </c>
      <c r="F71" s="102"/>
      <c r="G71" s="102">
        <v>738</v>
      </c>
      <c r="H71" s="102"/>
      <c r="I71" s="102">
        <f t="shared" si="2"/>
        <v>12917.97</v>
      </c>
      <c r="J71" s="112"/>
    </row>
    <row r="72" spans="1:10" x14ac:dyDescent="0.25">
      <c r="A72" s="113" t="s">
        <v>926</v>
      </c>
      <c r="B72" s="40">
        <v>2024</v>
      </c>
      <c r="C72" s="103"/>
      <c r="D72" s="103"/>
      <c r="E72" s="103"/>
      <c r="F72" s="103"/>
      <c r="G72" s="103"/>
      <c r="H72" s="103"/>
      <c r="I72" s="103">
        <f t="shared" si="2"/>
        <v>0</v>
      </c>
      <c r="J72" s="113" t="s">
        <v>425</v>
      </c>
    </row>
    <row r="73" spans="1:10" ht="20.25" customHeight="1" x14ac:dyDescent="0.25">
      <c r="A73" s="113"/>
      <c r="B73" s="40">
        <v>2025</v>
      </c>
      <c r="C73" s="103"/>
      <c r="D73" s="103"/>
      <c r="E73" s="103"/>
      <c r="F73" s="103"/>
      <c r="G73" s="103"/>
      <c r="H73" s="103"/>
      <c r="I73" s="103">
        <f t="shared" si="2"/>
        <v>0</v>
      </c>
      <c r="J73" s="113"/>
    </row>
    <row r="74" spans="1:10" ht="27" customHeight="1" x14ac:dyDescent="0.25">
      <c r="A74" s="113"/>
      <c r="B74" s="40">
        <v>2026</v>
      </c>
      <c r="C74" s="103"/>
      <c r="D74" s="103"/>
      <c r="E74" s="103"/>
      <c r="F74" s="103"/>
      <c r="G74" s="103"/>
      <c r="H74" s="103"/>
      <c r="I74" s="103">
        <f t="shared" si="2"/>
        <v>0</v>
      </c>
      <c r="J74" s="113"/>
    </row>
    <row r="75" spans="1:10" x14ac:dyDescent="0.25">
      <c r="A75" s="112" t="s">
        <v>945</v>
      </c>
      <c r="B75" s="12">
        <v>2024</v>
      </c>
      <c r="C75" s="102">
        <v>9600</v>
      </c>
      <c r="D75" s="102">
        <v>2584</v>
      </c>
      <c r="E75" s="102">
        <v>410.6</v>
      </c>
      <c r="F75" s="102">
        <v>0</v>
      </c>
      <c r="G75" s="102">
        <v>590.4</v>
      </c>
      <c r="H75" s="102">
        <v>0</v>
      </c>
      <c r="I75" s="102">
        <f t="shared" si="2"/>
        <v>13185</v>
      </c>
      <c r="J75" s="112" t="s">
        <v>968</v>
      </c>
    </row>
    <row r="76" spans="1:10" x14ac:dyDescent="0.25">
      <c r="A76" s="112"/>
      <c r="B76" s="12">
        <v>2025</v>
      </c>
      <c r="C76" s="102">
        <v>9600</v>
      </c>
      <c r="D76" s="102">
        <v>2878.2</v>
      </c>
      <c r="E76" s="102">
        <v>102.8</v>
      </c>
      <c r="F76" s="102">
        <v>0</v>
      </c>
      <c r="G76" s="102">
        <v>639.6</v>
      </c>
      <c r="H76" s="102">
        <v>0</v>
      </c>
      <c r="I76" s="102">
        <f t="shared" si="2"/>
        <v>13220.6</v>
      </c>
      <c r="J76" s="112"/>
    </row>
    <row r="77" spans="1:10" x14ac:dyDescent="0.25">
      <c r="A77" s="112"/>
      <c r="B77" s="12">
        <v>2026</v>
      </c>
      <c r="C77" s="102">
        <v>8000</v>
      </c>
      <c r="D77" s="102">
        <v>2158.65</v>
      </c>
      <c r="E77" s="102">
        <v>226.5</v>
      </c>
      <c r="F77" s="102">
        <v>0</v>
      </c>
      <c r="G77" s="102">
        <v>762.6</v>
      </c>
      <c r="H77" s="102">
        <v>0</v>
      </c>
      <c r="I77" s="102">
        <f t="shared" si="2"/>
        <v>11147.75</v>
      </c>
      <c r="J77" s="112"/>
    </row>
    <row r="78" spans="1:10" x14ac:dyDescent="0.25">
      <c r="A78" s="113" t="s">
        <v>977</v>
      </c>
      <c r="B78" s="40">
        <v>2024</v>
      </c>
      <c r="C78" s="103">
        <v>0</v>
      </c>
      <c r="D78" s="103">
        <v>1476</v>
      </c>
      <c r="E78" s="103">
        <v>0</v>
      </c>
      <c r="F78" s="103">
        <v>4920</v>
      </c>
      <c r="G78" s="103">
        <v>995</v>
      </c>
      <c r="H78" s="103"/>
      <c r="I78" s="103">
        <f t="shared" si="2"/>
        <v>7391</v>
      </c>
      <c r="J78" s="113" t="s">
        <v>425</v>
      </c>
    </row>
    <row r="79" spans="1:10" x14ac:dyDescent="0.25">
      <c r="A79" s="113"/>
      <c r="B79" s="40">
        <v>2025</v>
      </c>
      <c r="C79" s="103">
        <v>6803.13</v>
      </c>
      <c r="D79" s="103">
        <v>1476</v>
      </c>
      <c r="E79" s="103">
        <v>0</v>
      </c>
      <c r="F79" s="103">
        <v>4920</v>
      </c>
      <c r="G79" s="103">
        <v>2020.71</v>
      </c>
      <c r="H79" s="103"/>
      <c r="I79" s="103">
        <f t="shared" si="2"/>
        <v>15219.84</v>
      </c>
      <c r="J79" s="113"/>
    </row>
    <row r="80" spans="1:10" ht="89.25" x14ac:dyDescent="0.25">
      <c r="A80" s="113"/>
      <c r="B80" s="40">
        <v>2026</v>
      </c>
      <c r="C80" s="103">
        <v>1180.8</v>
      </c>
      <c r="D80" s="103">
        <v>1107</v>
      </c>
      <c r="E80" s="103">
        <v>0</v>
      </c>
      <c r="F80" s="103">
        <v>3782.97</v>
      </c>
      <c r="G80" s="103">
        <v>1959.05</v>
      </c>
      <c r="H80" s="103" t="s">
        <v>2377</v>
      </c>
      <c r="I80" s="103">
        <f t="shared" si="2"/>
        <v>8029.8200000000006</v>
      </c>
      <c r="J80" s="113"/>
    </row>
    <row r="81" spans="1:10" x14ac:dyDescent="0.25">
      <c r="A81" s="112" t="s">
        <v>1007</v>
      </c>
      <c r="B81" s="12">
        <v>2024</v>
      </c>
      <c r="C81" s="102">
        <v>2952</v>
      </c>
      <c r="D81" s="102">
        <v>3025.8</v>
      </c>
      <c r="E81" s="102">
        <v>1134.99</v>
      </c>
      <c r="F81" s="102">
        <v>8513.3799999999992</v>
      </c>
      <c r="G81" s="102">
        <v>24379.45</v>
      </c>
      <c r="H81" s="102">
        <v>0</v>
      </c>
      <c r="I81" s="102">
        <f t="shared" si="2"/>
        <v>40005.619999999995</v>
      </c>
      <c r="J81" s="112" t="s">
        <v>425</v>
      </c>
    </row>
    <row r="82" spans="1:10" x14ac:dyDescent="0.25">
      <c r="A82" s="112"/>
      <c r="B82" s="12">
        <v>2025</v>
      </c>
      <c r="C82" s="102">
        <v>3936</v>
      </c>
      <c r="D82" s="102">
        <v>0</v>
      </c>
      <c r="E82" s="102">
        <v>1321.39</v>
      </c>
      <c r="F82" s="102">
        <v>10069.42</v>
      </c>
      <c r="G82" s="102">
        <v>16268.28</v>
      </c>
      <c r="H82" s="102">
        <v>0</v>
      </c>
      <c r="I82" s="102">
        <f t="shared" si="2"/>
        <v>31595.090000000004</v>
      </c>
      <c r="J82" s="112"/>
    </row>
    <row r="83" spans="1:10" x14ac:dyDescent="0.25">
      <c r="A83" s="112"/>
      <c r="B83" s="12">
        <v>2026</v>
      </c>
      <c r="C83" s="102">
        <v>2950</v>
      </c>
      <c r="D83" s="102">
        <v>0</v>
      </c>
      <c r="E83" s="102">
        <v>691.21</v>
      </c>
      <c r="F83" s="102">
        <v>2912</v>
      </c>
      <c r="G83" s="102">
        <v>5479.6</v>
      </c>
      <c r="H83" s="102">
        <v>0</v>
      </c>
      <c r="I83" s="102">
        <f t="shared" si="2"/>
        <v>12032.810000000001</v>
      </c>
      <c r="J83" s="112"/>
    </row>
    <row r="84" spans="1:10" x14ac:dyDescent="0.25">
      <c r="A84" s="113" t="s">
        <v>1051</v>
      </c>
      <c r="B84" s="40">
        <v>2024</v>
      </c>
      <c r="C84" s="103">
        <v>3300</v>
      </c>
      <c r="D84" s="103">
        <v>0</v>
      </c>
      <c r="E84" s="103">
        <v>1284.07</v>
      </c>
      <c r="F84" s="103">
        <v>0</v>
      </c>
      <c r="G84" s="103">
        <v>756.45</v>
      </c>
      <c r="H84" s="103">
        <v>58.48</v>
      </c>
      <c r="I84" s="103">
        <f t="shared" si="2"/>
        <v>5398.9999999999991</v>
      </c>
      <c r="J84" s="113" t="s">
        <v>1094</v>
      </c>
    </row>
    <row r="85" spans="1:10" x14ac:dyDescent="0.25">
      <c r="A85" s="113"/>
      <c r="B85" s="40">
        <v>2025</v>
      </c>
      <c r="C85" s="103">
        <v>4735.5</v>
      </c>
      <c r="D85" s="103">
        <v>0</v>
      </c>
      <c r="E85" s="103">
        <v>973.39</v>
      </c>
      <c r="F85" s="103">
        <v>0</v>
      </c>
      <c r="G85" s="103">
        <v>430.5</v>
      </c>
      <c r="H85" s="103">
        <v>22.48</v>
      </c>
      <c r="I85" s="103">
        <f t="shared" si="2"/>
        <v>6161.87</v>
      </c>
      <c r="J85" s="113"/>
    </row>
    <row r="86" spans="1:10" x14ac:dyDescent="0.25">
      <c r="A86" s="113"/>
      <c r="B86" s="40">
        <v>2026</v>
      </c>
      <c r="C86" s="103">
        <v>2952</v>
      </c>
      <c r="D86" s="103">
        <v>0</v>
      </c>
      <c r="E86" s="103">
        <v>0</v>
      </c>
      <c r="F86" s="103">
        <v>3400</v>
      </c>
      <c r="G86" s="103">
        <v>0</v>
      </c>
      <c r="H86" s="103">
        <v>80.69</v>
      </c>
      <c r="I86" s="103">
        <f t="shared" si="2"/>
        <v>6432.69</v>
      </c>
      <c r="J86" s="113"/>
    </row>
    <row r="87" spans="1:10" ht="38.25" x14ac:dyDescent="0.25">
      <c r="A87" s="112" t="s">
        <v>1099</v>
      </c>
      <c r="B87" s="12">
        <v>2024</v>
      </c>
      <c r="C87" s="102">
        <v>541</v>
      </c>
      <c r="D87" s="102">
        <v>2803</v>
      </c>
      <c r="E87" s="102" t="s">
        <v>1121</v>
      </c>
      <c r="F87" s="102">
        <v>0</v>
      </c>
      <c r="G87" s="102">
        <v>10203</v>
      </c>
      <c r="H87" s="102">
        <v>0</v>
      </c>
      <c r="I87" s="102">
        <f t="shared" si="2"/>
        <v>13547</v>
      </c>
      <c r="J87" s="112" t="s">
        <v>425</v>
      </c>
    </row>
    <row r="88" spans="1:10" x14ac:dyDescent="0.25">
      <c r="A88" s="112"/>
      <c r="B88" s="12">
        <v>2025</v>
      </c>
      <c r="C88" s="102">
        <v>0</v>
      </c>
      <c r="D88" s="102">
        <v>2657</v>
      </c>
      <c r="E88" s="102">
        <v>0</v>
      </c>
      <c r="F88" s="102">
        <v>1690</v>
      </c>
      <c r="G88" s="102">
        <v>10546</v>
      </c>
      <c r="H88" s="102">
        <v>0</v>
      </c>
      <c r="I88" s="102">
        <f t="shared" si="2"/>
        <v>14893</v>
      </c>
      <c r="J88" s="112"/>
    </row>
    <row r="89" spans="1:10" x14ac:dyDescent="0.25">
      <c r="A89" s="112"/>
      <c r="B89" s="12">
        <v>2026</v>
      </c>
      <c r="C89" s="102">
        <v>1305</v>
      </c>
      <c r="D89" s="102">
        <v>1531</v>
      </c>
      <c r="E89" s="102">
        <v>0</v>
      </c>
      <c r="F89" s="102">
        <v>1710</v>
      </c>
      <c r="G89" s="102">
        <v>10546</v>
      </c>
      <c r="H89" s="102">
        <v>0</v>
      </c>
      <c r="I89" s="102">
        <f t="shared" si="2"/>
        <v>15092</v>
      </c>
      <c r="J89" s="112"/>
    </row>
    <row r="90" spans="1:10" x14ac:dyDescent="0.25">
      <c r="A90" s="113" t="s">
        <v>1152</v>
      </c>
      <c r="B90" s="40">
        <v>2024</v>
      </c>
      <c r="C90" s="103">
        <v>1993</v>
      </c>
      <c r="D90" s="103">
        <v>1158.3</v>
      </c>
      <c r="E90" s="103">
        <v>461</v>
      </c>
      <c r="F90" s="103">
        <v>500</v>
      </c>
      <c r="G90" s="103">
        <v>4808</v>
      </c>
      <c r="H90" s="103">
        <v>815</v>
      </c>
      <c r="I90" s="103">
        <f t="shared" si="2"/>
        <v>9735.2999999999993</v>
      </c>
      <c r="J90" s="113" t="s">
        <v>1176</v>
      </c>
    </row>
    <row r="91" spans="1:10" x14ac:dyDescent="0.25">
      <c r="A91" s="113"/>
      <c r="B91" s="40">
        <v>2025</v>
      </c>
      <c r="C91" s="103">
        <v>2030</v>
      </c>
      <c r="D91" s="103">
        <v>938</v>
      </c>
      <c r="E91" s="103">
        <v>244</v>
      </c>
      <c r="F91" s="103">
        <v>500</v>
      </c>
      <c r="G91" s="103">
        <v>4831</v>
      </c>
      <c r="H91" s="103">
        <v>431</v>
      </c>
      <c r="I91" s="103">
        <f t="shared" si="2"/>
        <v>8974</v>
      </c>
      <c r="J91" s="113"/>
    </row>
    <row r="92" spans="1:10" ht="33.75" customHeight="1" x14ac:dyDescent="0.25">
      <c r="A92" s="113"/>
      <c r="B92" s="40">
        <v>2026</v>
      </c>
      <c r="C92" s="103">
        <v>1993</v>
      </c>
      <c r="D92" s="103">
        <v>630</v>
      </c>
      <c r="E92" s="103">
        <v>0</v>
      </c>
      <c r="F92" s="103">
        <v>960</v>
      </c>
      <c r="G92" s="103">
        <v>8115</v>
      </c>
      <c r="H92" s="103">
        <v>198</v>
      </c>
      <c r="I92" s="103">
        <f t="shared" si="2"/>
        <v>11896</v>
      </c>
      <c r="J92" s="113"/>
    </row>
    <row r="93" spans="1:10" x14ac:dyDescent="0.25">
      <c r="A93" s="112" t="s">
        <v>1197</v>
      </c>
      <c r="B93" s="12">
        <v>2024</v>
      </c>
      <c r="C93" s="102">
        <v>0</v>
      </c>
      <c r="D93" s="102">
        <v>1260.4000000000001</v>
      </c>
      <c r="E93" s="102">
        <v>0</v>
      </c>
      <c r="F93" s="102">
        <v>0</v>
      </c>
      <c r="G93" s="102">
        <v>1604.4</v>
      </c>
      <c r="H93" s="102">
        <v>0</v>
      </c>
      <c r="I93" s="102">
        <f t="shared" si="2"/>
        <v>2864.8</v>
      </c>
      <c r="J93" s="112" t="s">
        <v>425</v>
      </c>
    </row>
    <row r="94" spans="1:10" x14ac:dyDescent="0.25">
      <c r="A94" s="112"/>
      <c r="B94" s="12">
        <v>2025</v>
      </c>
      <c r="C94" s="102">
        <v>0</v>
      </c>
      <c r="D94" s="102">
        <v>1619.06</v>
      </c>
      <c r="E94" s="102">
        <v>88</v>
      </c>
      <c r="F94" s="102">
        <v>1900</v>
      </c>
      <c r="G94" s="102">
        <v>738</v>
      </c>
      <c r="H94" s="102">
        <v>0</v>
      </c>
      <c r="I94" s="102">
        <f t="shared" si="2"/>
        <v>4345.0599999999995</v>
      </c>
      <c r="J94" s="112"/>
    </row>
    <row r="95" spans="1:10" x14ac:dyDescent="0.25">
      <c r="A95" s="112"/>
      <c r="B95" s="12">
        <v>2026</v>
      </c>
      <c r="C95" s="102">
        <v>14000.6</v>
      </c>
      <c r="D95" s="102">
        <v>1018.6</v>
      </c>
      <c r="E95" s="102">
        <v>185</v>
      </c>
      <c r="F95" s="102">
        <v>0</v>
      </c>
      <c r="G95" s="102">
        <v>2952</v>
      </c>
      <c r="H95" s="102">
        <v>0</v>
      </c>
      <c r="I95" s="102">
        <f t="shared" si="2"/>
        <v>18156.2</v>
      </c>
      <c r="J95" s="112"/>
    </row>
    <row r="96" spans="1:10" x14ac:dyDescent="0.25">
      <c r="A96" s="113" t="s">
        <v>1239</v>
      </c>
      <c r="B96" s="40">
        <v>2024</v>
      </c>
      <c r="C96" s="40">
        <v>1992.6</v>
      </c>
      <c r="D96" s="103">
        <v>0</v>
      </c>
      <c r="E96" s="40">
        <v>1493.14</v>
      </c>
      <c r="F96" s="40">
        <v>990</v>
      </c>
      <c r="G96" s="40">
        <v>3027.7</v>
      </c>
      <c r="H96" s="40">
        <v>1765</v>
      </c>
      <c r="I96" s="103">
        <f t="shared" si="2"/>
        <v>9268.4399999999987</v>
      </c>
      <c r="J96" s="113" t="s">
        <v>425</v>
      </c>
    </row>
    <row r="97" spans="1:10" x14ac:dyDescent="0.25">
      <c r="A97" s="113"/>
      <c r="B97" s="40">
        <v>2025</v>
      </c>
      <c r="C97" s="40">
        <v>2214</v>
      </c>
      <c r="D97" s="40">
        <v>0</v>
      </c>
      <c r="E97" s="40">
        <v>1319.34</v>
      </c>
      <c r="F97" s="40">
        <v>0</v>
      </c>
      <c r="G97" s="40">
        <v>4105.2</v>
      </c>
      <c r="H97" s="40">
        <v>0</v>
      </c>
      <c r="I97" s="103">
        <f t="shared" si="2"/>
        <v>7638.54</v>
      </c>
      <c r="J97" s="113"/>
    </row>
    <row r="98" spans="1:10" x14ac:dyDescent="0.25">
      <c r="A98" s="113"/>
      <c r="B98" s="40">
        <v>2026</v>
      </c>
      <c r="C98" s="40">
        <v>1660.5</v>
      </c>
      <c r="D98" s="40">
        <v>0</v>
      </c>
      <c r="E98" s="40">
        <v>1597.08</v>
      </c>
      <c r="F98" s="40">
        <v>7290</v>
      </c>
      <c r="G98" s="40">
        <v>2206.4499999999998</v>
      </c>
      <c r="H98" s="40">
        <v>6900.56</v>
      </c>
      <c r="I98" s="103">
        <f t="shared" si="2"/>
        <v>19654.59</v>
      </c>
      <c r="J98" s="113"/>
    </row>
    <row r="99" spans="1:10" ht="32.25" customHeight="1" x14ac:dyDescent="0.25">
      <c r="A99" s="112" t="s">
        <v>1301</v>
      </c>
      <c r="B99" s="12">
        <v>2024</v>
      </c>
      <c r="C99" s="102">
        <v>1955.7</v>
      </c>
      <c r="D99" s="102">
        <v>5659.4</v>
      </c>
      <c r="E99" s="102"/>
      <c r="F99" s="102">
        <v>6718</v>
      </c>
      <c r="G99" s="102">
        <v>53252.51</v>
      </c>
      <c r="H99" s="102">
        <v>19997.740000000002</v>
      </c>
      <c r="I99" s="102">
        <f t="shared" ref="I99:I130" si="3">SUM(C99:H99)</f>
        <v>87583.35</v>
      </c>
      <c r="J99" s="112" t="s">
        <v>1321</v>
      </c>
    </row>
    <row r="100" spans="1:10" ht="51.75" customHeight="1" x14ac:dyDescent="0.25">
      <c r="A100" s="112"/>
      <c r="B100" s="12">
        <v>2025</v>
      </c>
      <c r="C100" s="102">
        <v>2029.5</v>
      </c>
      <c r="D100" s="102">
        <v>4024</v>
      </c>
      <c r="E100" s="102"/>
      <c r="F100" s="102">
        <v>2280</v>
      </c>
      <c r="G100" s="102">
        <v>54220.25</v>
      </c>
      <c r="H100" s="102">
        <v>10055.35</v>
      </c>
      <c r="I100" s="102">
        <f t="shared" si="3"/>
        <v>72609.100000000006</v>
      </c>
      <c r="J100" s="112"/>
    </row>
    <row r="101" spans="1:10" ht="37.5" customHeight="1" x14ac:dyDescent="0.25">
      <c r="A101" s="112"/>
      <c r="B101" s="12">
        <v>2026</v>
      </c>
      <c r="C101" s="102">
        <v>2525.5</v>
      </c>
      <c r="D101" s="102">
        <v>4531.3500000000004</v>
      </c>
      <c r="E101" s="102">
        <v>170</v>
      </c>
      <c r="F101" s="102">
        <v>2320</v>
      </c>
      <c r="G101" s="102">
        <v>38392.699999999997</v>
      </c>
      <c r="H101" s="102">
        <v>11255.32</v>
      </c>
      <c r="I101" s="102">
        <f t="shared" si="3"/>
        <v>59194.869999999995</v>
      </c>
      <c r="J101" s="112"/>
    </row>
    <row r="102" spans="1:10" x14ac:dyDescent="0.25">
      <c r="A102" s="113" t="s">
        <v>1330</v>
      </c>
      <c r="B102" s="40">
        <v>2024</v>
      </c>
      <c r="C102" s="103">
        <v>4102.05</v>
      </c>
      <c r="D102" s="103">
        <f>123*12</f>
        <v>1476</v>
      </c>
      <c r="E102" s="103">
        <v>987.76</v>
      </c>
      <c r="F102" s="103"/>
      <c r="G102" s="103">
        <f>513.06+381.3+356.7+1791.03</f>
        <v>3042.09</v>
      </c>
      <c r="H102" s="103"/>
      <c r="I102" s="103">
        <f t="shared" si="3"/>
        <v>9607.9000000000015</v>
      </c>
      <c r="J102" s="113" t="s">
        <v>425</v>
      </c>
    </row>
    <row r="103" spans="1:10" x14ac:dyDescent="0.25">
      <c r="A103" s="113"/>
      <c r="B103" s="40">
        <v>2025</v>
      </c>
      <c r="C103" s="103">
        <v>6846.18</v>
      </c>
      <c r="D103" s="103">
        <f>1697.4</f>
        <v>1697.4</v>
      </c>
      <c r="E103" s="103">
        <v>846.89</v>
      </c>
      <c r="F103" s="103">
        <v>3900</v>
      </c>
      <c r="G103" s="103">
        <f>356.7+504.3+1791.03</f>
        <v>2652.0299999999997</v>
      </c>
      <c r="H103" s="103"/>
      <c r="I103" s="103">
        <f t="shared" si="3"/>
        <v>15942.5</v>
      </c>
      <c r="J103" s="113"/>
    </row>
    <row r="104" spans="1:10" x14ac:dyDescent="0.25">
      <c r="A104" s="113"/>
      <c r="B104" s="40">
        <v>2026</v>
      </c>
      <c r="C104" s="103"/>
      <c r="D104" s="103">
        <f>141.45*10</f>
        <v>1414.5</v>
      </c>
      <c r="E104" s="103">
        <f>1158.51+341.93</f>
        <v>1500.44</v>
      </c>
      <c r="F104" s="103">
        <v>6000</v>
      </c>
      <c r="G104" s="103">
        <f>571.95+571.95+436.65</f>
        <v>1580.5500000000002</v>
      </c>
      <c r="H104" s="103"/>
      <c r="I104" s="103">
        <f t="shared" si="3"/>
        <v>10495.490000000002</v>
      </c>
      <c r="J104" s="113"/>
    </row>
    <row r="105" spans="1:10" x14ac:dyDescent="0.25">
      <c r="A105" s="112" t="s">
        <v>1391</v>
      </c>
      <c r="B105" s="12">
        <v>2024</v>
      </c>
      <c r="C105" s="102">
        <v>1107</v>
      </c>
      <c r="D105" s="102">
        <v>0</v>
      </c>
      <c r="E105" s="102">
        <v>146</v>
      </c>
      <c r="F105" s="102">
        <v>409.7</v>
      </c>
      <c r="G105" s="102">
        <v>2313</v>
      </c>
      <c r="H105" s="102">
        <v>18080.87</v>
      </c>
      <c r="I105" s="102">
        <f t="shared" si="3"/>
        <v>22056.57</v>
      </c>
      <c r="J105" s="112" t="s">
        <v>1405</v>
      </c>
    </row>
    <row r="106" spans="1:10" ht="41.25" customHeight="1" x14ac:dyDescent="0.25">
      <c r="A106" s="112"/>
      <c r="B106" s="12">
        <v>2025</v>
      </c>
      <c r="C106" s="102">
        <v>1107</v>
      </c>
      <c r="D106" s="102">
        <v>0</v>
      </c>
      <c r="E106" s="102">
        <v>1752.1</v>
      </c>
      <c r="F106" s="102">
        <v>1000</v>
      </c>
      <c r="G106" s="102">
        <v>2362</v>
      </c>
      <c r="H106" s="102">
        <v>18937.2</v>
      </c>
      <c r="I106" s="102">
        <f t="shared" si="3"/>
        <v>25158.300000000003</v>
      </c>
      <c r="J106" s="112"/>
    </row>
    <row r="107" spans="1:10" ht="42.75" customHeight="1" x14ac:dyDescent="0.25">
      <c r="A107" s="112"/>
      <c r="B107" s="12">
        <v>2026</v>
      </c>
      <c r="C107" s="102">
        <v>953.25</v>
      </c>
      <c r="D107" s="102">
        <v>0</v>
      </c>
      <c r="E107" s="102">
        <v>317.7</v>
      </c>
      <c r="F107" s="102">
        <v>1000</v>
      </c>
      <c r="G107" s="102">
        <v>861</v>
      </c>
      <c r="H107" s="102">
        <v>20220.02</v>
      </c>
      <c r="I107" s="102">
        <f t="shared" si="3"/>
        <v>23351.97</v>
      </c>
      <c r="J107" s="112"/>
    </row>
    <row r="108" spans="1:10" x14ac:dyDescent="0.25">
      <c r="A108" s="113" t="s">
        <v>1406</v>
      </c>
      <c r="B108" s="40">
        <v>2024</v>
      </c>
      <c r="C108" s="103">
        <v>2952</v>
      </c>
      <c r="D108" s="103">
        <v>416</v>
      </c>
      <c r="E108" s="103">
        <v>0</v>
      </c>
      <c r="F108" s="103">
        <v>1500</v>
      </c>
      <c r="G108" s="103">
        <v>0</v>
      </c>
      <c r="H108" s="103">
        <v>0</v>
      </c>
      <c r="I108" s="103">
        <f t="shared" si="3"/>
        <v>4868</v>
      </c>
      <c r="J108" s="113" t="s">
        <v>425</v>
      </c>
    </row>
    <row r="109" spans="1:10" x14ac:dyDescent="0.25">
      <c r="A109" s="113"/>
      <c r="B109" s="40">
        <v>2025</v>
      </c>
      <c r="C109" s="103">
        <v>3247.2</v>
      </c>
      <c r="D109" s="103">
        <v>395</v>
      </c>
      <c r="E109" s="103">
        <v>0</v>
      </c>
      <c r="F109" s="103">
        <v>70</v>
      </c>
      <c r="G109" s="103">
        <v>307.5</v>
      </c>
      <c r="H109" s="103">
        <v>738</v>
      </c>
      <c r="I109" s="103">
        <f t="shared" si="3"/>
        <v>4757.7</v>
      </c>
      <c r="J109" s="113"/>
    </row>
    <row r="110" spans="1:10" x14ac:dyDescent="0.25">
      <c r="A110" s="113"/>
      <c r="B110" s="40">
        <v>2026</v>
      </c>
      <c r="C110" s="103">
        <v>2496.9</v>
      </c>
      <c r="D110" s="103">
        <v>480</v>
      </c>
      <c r="E110" s="103">
        <v>0</v>
      </c>
      <c r="F110" s="103">
        <v>850</v>
      </c>
      <c r="G110" s="103">
        <v>0</v>
      </c>
      <c r="H110" s="103">
        <v>984</v>
      </c>
      <c r="I110" s="103">
        <f t="shared" si="3"/>
        <v>4810.8999999999996</v>
      </c>
      <c r="J110" s="113"/>
    </row>
    <row r="111" spans="1:10" x14ac:dyDescent="0.25">
      <c r="A111" s="112" t="s">
        <v>1462</v>
      </c>
      <c r="B111" s="12">
        <v>2024</v>
      </c>
      <c r="C111" s="102">
        <v>1660</v>
      </c>
      <c r="D111" s="102">
        <v>896</v>
      </c>
      <c r="E111" s="102">
        <v>368</v>
      </c>
      <c r="F111" s="102" t="s">
        <v>1483</v>
      </c>
      <c r="G111" s="102">
        <v>1100</v>
      </c>
      <c r="H111" s="102">
        <v>1800</v>
      </c>
      <c r="I111" s="102">
        <f t="shared" si="3"/>
        <v>5824</v>
      </c>
      <c r="J111" s="112" t="s">
        <v>425</v>
      </c>
    </row>
    <row r="112" spans="1:10" x14ac:dyDescent="0.25">
      <c r="A112" s="112"/>
      <c r="B112" s="12">
        <v>2025</v>
      </c>
      <c r="C112" s="102">
        <v>1340</v>
      </c>
      <c r="D112" s="102">
        <v>186</v>
      </c>
      <c r="E112" s="102" t="s">
        <v>1483</v>
      </c>
      <c r="F112" s="102">
        <v>1240</v>
      </c>
      <c r="G112" s="102">
        <v>4544</v>
      </c>
      <c r="H112" s="102">
        <v>2311</v>
      </c>
      <c r="I112" s="102">
        <f t="shared" si="3"/>
        <v>9621</v>
      </c>
      <c r="J112" s="112"/>
    </row>
    <row r="113" spans="1:10" x14ac:dyDescent="0.25">
      <c r="A113" s="112"/>
      <c r="B113" s="12">
        <v>2026</v>
      </c>
      <c r="C113" s="102">
        <v>1340</v>
      </c>
      <c r="D113" s="102" t="s">
        <v>1483</v>
      </c>
      <c r="E113" s="102">
        <v>322</v>
      </c>
      <c r="F113" s="102" t="s">
        <v>1483</v>
      </c>
      <c r="G113" s="102">
        <v>1469</v>
      </c>
      <c r="H113" s="102">
        <v>2280</v>
      </c>
      <c r="I113" s="102">
        <f t="shared" si="3"/>
        <v>5411</v>
      </c>
      <c r="J113" s="112"/>
    </row>
    <row r="114" spans="1:10" x14ac:dyDescent="0.25">
      <c r="A114" s="113" t="s">
        <v>1493</v>
      </c>
      <c r="B114" s="40">
        <v>2024</v>
      </c>
      <c r="C114" s="103">
        <v>60000</v>
      </c>
      <c r="D114" s="103">
        <v>6000</v>
      </c>
      <c r="E114" s="103">
        <v>2571.19</v>
      </c>
      <c r="F114" s="103">
        <v>0</v>
      </c>
      <c r="G114" s="103">
        <v>676.5</v>
      </c>
      <c r="H114" s="103">
        <v>57465.599999999999</v>
      </c>
      <c r="I114" s="103">
        <f t="shared" si="3"/>
        <v>126713.29000000001</v>
      </c>
      <c r="J114" s="113" t="s">
        <v>425</v>
      </c>
    </row>
    <row r="115" spans="1:10" x14ac:dyDescent="0.25">
      <c r="A115" s="113"/>
      <c r="B115" s="40">
        <v>2025</v>
      </c>
      <c r="C115" s="103">
        <v>0</v>
      </c>
      <c r="D115" s="103">
        <v>0</v>
      </c>
      <c r="E115" s="103">
        <v>2179.09</v>
      </c>
      <c r="F115" s="103">
        <v>0</v>
      </c>
      <c r="G115" s="103">
        <v>922.5</v>
      </c>
      <c r="H115" s="103">
        <v>59891.16</v>
      </c>
      <c r="I115" s="103">
        <f t="shared" si="3"/>
        <v>62992.75</v>
      </c>
      <c r="J115" s="113"/>
    </row>
    <row r="116" spans="1:10" ht="25.5" x14ac:dyDescent="0.25">
      <c r="A116" s="113"/>
      <c r="B116" s="40">
        <v>2026</v>
      </c>
      <c r="C116" s="103">
        <v>169500</v>
      </c>
      <c r="D116" s="103">
        <v>2276</v>
      </c>
      <c r="E116" s="103">
        <v>2414.73</v>
      </c>
      <c r="F116" s="103">
        <v>150</v>
      </c>
      <c r="G116" s="103">
        <v>984</v>
      </c>
      <c r="H116" s="103" t="s">
        <v>1512</v>
      </c>
      <c r="I116" s="103">
        <f t="shared" si="3"/>
        <v>175324.73</v>
      </c>
      <c r="J116" s="113"/>
    </row>
    <row r="117" spans="1:10" x14ac:dyDescent="0.25">
      <c r="A117" s="112" t="s">
        <v>1523</v>
      </c>
      <c r="B117" s="12">
        <v>2024</v>
      </c>
      <c r="C117" s="104">
        <v>738</v>
      </c>
      <c r="D117" s="104">
        <v>710</v>
      </c>
      <c r="E117" s="104">
        <v>0</v>
      </c>
      <c r="F117" s="104">
        <v>1230</v>
      </c>
      <c r="G117" s="104">
        <v>1938</v>
      </c>
      <c r="H117" s="104">
        <v>2833</v>
      </c>
      <c r="I117" s="104">
        <f t="shared" si="3"/>
        <v>7449</v>
      </c>
      <c r="J117" s="112" t="s">
        <v>1533</v>
      </c>
    </row>
    <row r="118" spans="1:10" x14ac:dyDescent="0.25">
      <c r="A118" s="112"/>
      <c r="B118" s="12">
        <v>2025</v>
      </c>
      <c r="C118" s="104">
        <v>738</v>
      </c>
      <c r="D118" s="104">
        <v>400</v>
      </c>
      <c r="E118" s="104">
        <v>0</v>
      </c>
      <c r="F118" s="104">
        <v>1253</v>
      </c>
      <c r="G118" s="104">
        <v>1938</v>
      </c>
      <c r="H118" s="104">
        <v>3723.7</v>
      </c>
      <c r="I118" s="104">
        <f t="shared" si="3"/>
        <v>8052.7</v>
      </c>
      <c r="J118" s="112"/>
    </row>
    <row r="119" spans="1:10" x14ac:dyDescent="0.25">
      <c r="A119" s="112"/>
      <c r="B119" s="12">
        <v>2026</v>
      </c>
      <c r="C119" s="104">
        <v>553.5</v>
      </c>
      <c r="D119" s="104">
        <v>0</v>
      </c>
      <c r="E119" s="104">
        <v>221.81</v>
      </c>
      <c r="F119" s="104">
        <v>800</v>
      </c>
      <c r="G119" s="104">
        <v>1638</v>
      </c>
      <c r="H119" s="104">
        <v>2983</v>
      </c>
      <c r="I119" s="104">
        <f t="shared" si="3"/>
        <v>6196.3099999999995</v>
      </c>
      <c r="J119" s="112"/>
    </row>
    <row r="120" spans="1:10" x14ac:dyDescent="0.25">
      <c r="A120" s="113" t="s">
        <v>1547</v>
      </c>
      <c r="B120" s="40">
        <v>2024</v>
      </c>
      <c r="C120" s="103">
        <v>5500</v>
      </c>
      <c r="D120" s="103"/>
      <c r="E120" s="103">
        <v>1127</v>
      </c>
      <c r="F120" s="103">
        <v>1800</v>
      </c>
      <c r="G120" s="103">
        <v>3738</v>
      </c>
      <c r="H120" s="103"/>
      <c r="I120" s="103">
        <f t="shared" si="3"/>
        <v>12165</v>
      </c>
      <c r="J120" s="113" t="s">
        <v>1562</v>
      </c>
    </row>
    <row r="121" spans="1:10" x14ac:dyDescent="0.25">
      <c r="A121" s="113"/>
      <c r="B121" s="40">
        <v>2025</v>
      </c>
      <c r="C121" s="103">
        <v>6350</v>
      </c>
      <c r="D121" s="103"/>
      <c r="E121" s="103">
        <v>432</v>
      </c>
      <c r="F121" s="103"/>
      <c r="G121" s="103">
        <v>738</v>
      </c>
      <c r="H121" s="103"/>
      <c r="I121" s="103">
        <f t="shared" si="3"/>
        <v>7520</v>
      </c>
      <c r="J121" s="113"/>
    </row>
    <row r="122" spans="1:10" x14ac:dyDescent="0.25">
      <c r="A122" s="113"/>
      <c r="B122" s="40">
        <v>2026</v>
      </c>
      <c r="C122" s="103">
        <v>4104</v>
      </c>
      <c r="D122" s="103"/>
      <c r="E122" s="103">
        <v>672</v>
      </c>
      <c r="F122" s="103">
        <v>6400</v>
      </c>
      <c r="G122" s="103">
        <v>738</v>
      </c>
      <c r="H122" s="103"/>
      <c r="I122" s="103">
        <f t="shared" si="3"/>
        <v>11914</v>
      </c>
      <c r="J122" s="113"/>
    </row>
    <row r="123" spans="1:10" x14ac:dyDescent="0.25">
      <c r="A123" s="112" t="s">
        <v>1581</v>
      </c>
      <c r="B123" s="12">
        <v>2024</v>
      </c>
      <c r="C123" s="102">
        <v>1476</v>
      </c>
      <c r="D123" s="102">
        <v>738</v>
      </c>
      <c r="E123" s="102">
        <v>0</v>
      </c>
      <c r="F123" s="102">
        <v>1600</v>
      </c>
      <c r="G123" s="102">
        <v>1229</v>
      </c>
      <c r="H123" s="102">
        <v>1440</v>
      </c>
      <c r="I123" s="102">
        <f t="shared" si="3"/>
        <v>6483</v>
      </c>
      <c r="J123" s="112" t="s">
        <v>1589</v>
      </c>
    </row>
    <row r="124" spans="1:10" x14ac:dyDescent="0.25">
      <c r="A124" s="112"/>
      <c r="B124" s="12">
        <v>2025</v>
      </c>
      <c r="C124" s="102">
        <v>1660.5</v>
      </c>
      <c r="D124" s="102">
        <v>1623.6</v>
      </c>
      <c r="E124" s="102">
        <v>0</v>
      </c>
      <c r="F124" s="102">
        <v>200</v>
      </c>
      <c r="G124" s="102">
        <v>1390.5</v>
      </c>
      <c r="H124" s="102">
        <v>1800</v>
      </c>
      <c r="I124" s="102">
        <f t="shared" si="3"/>
        <v>6674.6</v>
      </c>
      <c r="J124" s="112"/>
    </row>
    <row r="125" spans="1:10" x14ac:dyDescent="0.25">
      <c r="A125" s="112"/>
      <c r="B125" s="12">
        <v>2026</v>
      </c>
      <c r="C125" s="102">
        <v>934.8</v>
      </c>
      <c r="D125" s="102">
        <v>196.8</v>
      </c>
      <c r="E125" s="102">
        <v>0</v>
      </c>
      <c r="F125" s="102">
        <v>100</v>
      </c>
      <c r="G125" s="102">
        <v>960</v>
      </c>
      <c r="H125" s="102">
        <v>1700</v>
      </c>
      <c r="I125" s="102">
        <f t="shared" si="3"/>
        <v>3891.6</v>
      </c>
      <c r="J125" s="112"/>
    </row>
    <row r="126" spans="1:10" x14ac:dyDescent="0.25">
      <c r="A126" s="113" t="s">
        <v>1602</v>
      </c>
      <c r="B126" s="40">
        <v>2024</v>
      </c>
      <c r="C126" s="103">
        <v>0</v>
      </c>
      <c r="D126" s="103">
        <v>2946.8</v>
      </c>
      <c r="E126" s="103">
        <v>0</v>
      </c>
      <c r="F126" s="103">
        <v>1000</v>
      </c>
      <c r="G126" s="103">
        <v>3802.23</v>
      </c>
      <c r="H126" s="103">
        <v>6476.25</v>
      </c>
      <c r="I126" s="103">
        <f t="shared" si="3"/>
        <v>14225.28</v>
      </c>
      <c r="J126" s="113" t="s">
        <v>1627</v>
      </c>
    </row>
    <row r="127" spans="1:10" x14ac:dyDescent="0.25">
      <c r="A127" s="113"/>
      <c r="B127" s="40">
        <v>2025</v>
      </c>
      <c r="C127" s="103">
        <v>0</v>
      </c>
      <c r="D127" s="103">
        <v>1148.49</v>
      </c>
      <c r="E127" s="103">
        <v>0</v>
      </c>
      <c r="F127" s="103">
        <v>0</v>
      </c>
      <c r="G127" s="103">
        <v>4820.9399999999996</v>
      </c>
      <c r="H127" s="103">
        <v>0</v>
      </c>
      <c r="I127" s="103">
        <f t="shared" si="3"/>
        <v>5969.4299999999994</v>
      </c>
      <c r="J127" s="113"/>
    </row>
    <row r="128" spans="1:10" ht="37.5" customHeight="1" x14ac:dyDescent="0.25">
      <c r="A128" s="113"/>
      <c r="B128" s="40">
        <v>2026</v>
      </c>
      <c r="C128" s="103">
        <v>0</v>
      </c>
      <c r="D128" s="103">
        <v>836.4</v>
      </c>
      <c r="E128" s="103">
        <v>270</v>
      </c>
      <c r="F128" s="103">
        <v>0</v>
      </c>
      <c r="G128" s="103">
        <v>2863.94</v>
      </c>
      <c r="H128" s="103">
        <v>80452.570000000007</v>
      </c>
      <c r="I128" s="103">
        <f t="shared" si="3"/>
        <v>84422.91</v>
      </c>
      <c r="J128" s="113"/>
    </row>
    <row r="129" spans="1:10" x14ac:dyDescent="0.25">
      <c r="A129" s="112" t="s">
        <v>1641</v>
      </c>
      <c r="B129" s="12">
        <v>2024</v>
      </c>
      <c r="C129" s="102">
        <v>4531.1000000000004</v>
      </c>
      <c r="D129" s="102">
        <v>0</v>
      </c>
      <c r="E129" s="102">
        <v>0</v>
      </c>
      <c r="F129" s="102">
        <v>0</v>
      </c>
      <c r="G129" s="102">
        <v>1950.45</v>
      </c>
      <c r="H129" s="102">
        <v>1800</v>
      </c>
      <c r="I129" s="102">
        <f t="shared" si="3"/>
        <v>8281.5499999999993</v>
      </c>
      <c r="J129" s="112" t="s">
        <v>1649</v>
      </c>
    </row>
    <row r="130" spans="1:10" x14ac:dyDescent="0.25">
      <c r="A130" s="112"/>
      <c r="B130" s="12">
        <v>2025</v>
      </c>
      <c r="C130" s="102">
        <v>7956.5</v>
      </c>
      <c r="D130" s="102">
        <v>0</v>
      </c>
      <c r="E130" s="102">
        <v>0</v>
      </c>
      <c r="F130" s="102">
        <v>1000</v>
      </c>
      <c r="G130" s="102">
        <v>1696.45</v>
      </c>
      <c r="H130" s="102">
        <v>1800</v>
      </c>
      <c r="I130" s="102">
        <f t="shared" si="3"/>
        <v>12452.95</v>
      </c>
      <c r="J130" s="112"/>
    </row>
    <row r="131" spans="1:10" x14ac:dyDescent="0.25">
      <c r="A131" s="112"/>
      <c r="B131" s="12">
        <v>2026</v>
      </c>
      <c r="C131" s="102">
        <v>1494.45</v>
      </c>
      <c r="D131" s="102">
        <v>0</v>
      </c>
      <c r="E131" s="102">
        <v>108</v>
      </c>
      <c r="F131" s="102">
        <v>0</v>
      </c>
      <c r="G131" s="102">
        <v>4479.5</v>
      </c>
      <c r="H131" s="102">
        <v>1494.45</v>
      </c>
      <c r="I131" s="102">
        <f t="shared" ref="I131:I162" si="4">SUM(C131:H131)</f>
        <v>7576.4</v>
      </c>
      <c r="J131" s="112"/>
    </row>
    <row r="132" spans="1:10" x14ac:dyDescent="0.25">
      <c r="A132" s="113" t="s">
        <v>1667</v>
      </c>
      <c r="B132" s="40">
        <v>2024</v>
      </c>
      <c r="C132" s="103">
        <v>41574</v>
      </c>
      <c r="D132" s="103">
        <v>1938.32</v>
      </c>
      <c r="E132" s="103">
        <v>57.9</v>
      </c>
      <c r="F132" s="103">
        <v>1600</v>
      </c>
      <c r="G132" s="103">
        <v>2275</v>
      </c>
      <c r="H132" s="103">
        <v>5930</v>
      </c>
      <c r="I132" s="103">
        <f t="shared" si="4"/>
        <v>53375.22</v>
      </c>
      <c r="J132" s="113" t="s">
        <v>1685</v>
      </c>
    </row>
    <row r="133" spans="1:10" x14ac:dyDescent="0.25">
      <c r="A133" s="113"/>
      <c r="B133" s="40">
        <v>2025</v>
      </c>
      <c r="C133" s="103">
        <v>246</v>
      </c>
      <c r="D133" s="103">
        <v>2016.32</v>
      </c>
      <c r="E133" s="103">
        <v>196.84</v>
      </c>
      <c r="F133" s="103">
        <v>4290</v>
      </c>
      <c r="G133" s="103">
        <v>1714.62</v>
      </c>
      <c r="H133" s="103">
        <v>6468</v>
      </c>
      <c r="I133" s="103">
        <f t="shared" si="4"/>
        <v>14931.779999999999</v>
      </c>
      <c r="J133" s="113"/>
    </row>
    <row r="134" spans="1:10" ht="32.25" customHeight="1" x14ac:dyDescent="0.25">
      <c r="A134" s="113"/>
      <c r="B134" s="40">
        <v>2026</v>
      </c>
      <c r="C134" s="103">
        <v>0</v>
      </c>
      <c r="D134" s="103">
        <v>2291.3200000000002</v>
      </c>
      <c r="E134" s="103">
        <v>102.2</v>
      </c>
      <c r="F134" s="103">
        <v>3080</v>
      </c>
      <c r="G134" s="103">
        <v>1070.0999999999999</v>
      </c>
      <c r="H134" s="103">
        <v>5363</v>
      </c>
      <c r="I134" s="103">
        <f t="shared" si="4"/>
        <v>11906.62</v>
      </c>
      <c r="J134" s="113"/>
    </row>
    <row r="135" spans="1:10" x14ac:dyDescent="0.25">
      <c r="A135" s="112" t="s">
        <v>1706</v>
      </c>
      <c r="B135" s="12">
        <v>2024</v>
      </c>
      <c r="C135" s="102">
        <v>831.5</v>
      </c>
      <c r="D135" s="102">
        <v>841</v>
      </c>
      <c r="E135" s="102">
        <v>5372.23</v>
      </c>
      <c r="F135" s="102">
        <v>3060</v>
      </c>
      <c r="G135" s="102">
        <v>1650</v>
      </c>
      <c r="H135" s="102"/>
      <c r="I135" s="102">
        <f t="shared" si="4"/>
        <v>11754.73</v>
      </c>
      <c r="J135" s="112" t="s">
        <v>425</v>
      </c>
    </row>
    <row r="136" spans="1:10" x14ac:dyDescent="0.25">
      <c r="A136" s="112"/>
      <c r="B136" s="12">
        <v>2025</v>
      </c>
      <c r="C136" s="102">
        <v>21935</v>
      </c>
      <c r="D136" s="102">
        <v>841</v>
      </c>
      <c r="E136" s="102">
        <v>1551</v>
      </c>
      <c r="F136" s="102">
        <v>1980</v>
      </c>
      <c r="G136" s="102">
        <v>2174</v>
      </c>
      <c r="H136" s="102"/>
      <c r="I136" s="102">
        <f t="shared" si="4"/>
        <v>28481</v>
      </c>
      <c r="J136" s="112"/>
    </row>
    <row r="137" spans="1:10" ht="25.5" x14ac:dyDescent="0.25">
      <c r="A137" s="112"/>
      <c r="B137" s="12">
        <v>2026</v>
      </c>
      <c r="C137" s="102" t="s">
        <v>1731</v>
      </c>
      <c r="D137" s="102"/>
      <c r="E137" s="102">
        <v>1363</v>
      </c>
      <c r="F137" s="102">
        <v>387</v>
      </c>
      <c r="G137" s="102">
        <v>923</v>
      </c>
      <c r="H137" s="102"/>
      <c r="I137" s="102">
        <f t="shared" si="4"/>
        <v>2673</v>
      </c>
      <c r="J137" s="112"/>
    </row>
    <row r="138" spans="1:10" x14ac:dyDescent="0.25">
      <c r="A138" s="113" t="s">
        <v>1740</v>
      </c>
      <c r="B138" s="40">
        <v>2024</v>
      </c>
      <c r="C138" s="103">
        <v>1528.14</v>
      </c>
      <c r="D138" s="103"/>
      <c r="E138" s="103">
        <v>300</v>
      </c>
      <c r="F138" s="103"/>
      <c r="G138" s="103">
        <v>1000</v>
      </c>
      <c r="H138" s="103">
        <v>1435</v>
      </c>
      <c r="I138" s="103">
        <f t="shared" si="4"/>
        <v>4263.1400000000003</v>
      </c>
      <c r="J138" s="113" t="s">
        <v>1757</v>
      </c>
    </row>
    <row r="139" spans="1:10" x14ac:dyDescent="0.25">
      <c r="A139" s="113"/>
      <c r="B139" s="40">
        <v>2025</v>
      </c>
      <c r="C139" s="103"/>
      <c r="D139" s="103"/>
      <c r="E139" s="103">
        <v>300</v>
      </c>
      <c r="F139" s="103">
        <v>600</v>
      </c>
      <c r="G139" s="103">
        <v>600</v>
      </c>
      <c r="H139" s="103">
        <v>1260</v>
      </c>
      <c r="I139" s="103">
        <f t="shared" si="4"/>
        <v>2760</v>
      </c>
      <c r="J139" s="113"/>
    </row>
    <row r="140" spans="1:10" x14ac:dyDescent="0.25">
      <c r="A140" s="113"/>
      <c r="B140" s="40">
        <v>2026</v>
      </c>
      <c r="C140" s="103"/>
      <c r="D140" s="103"/>
      <c r="E140" s="103">
        <v>400</v>
      </c>
      <c r="F140" s="103"/>
      <c r="G140" s="103">
        <v>600</v>
      </c>
      <c r="H140" s="103">
        <v>1500</v>
      </c>
      <c r="I140" s="103">
        <f t="shared" si="4"/>
        <v>2500</v>
      </c>
      <c r="J140" s="113"/>
    </row>
    <row r="141" spans="1:10" x14ac:dyDescent="0.25">
      <c r="A141" s="112" t="s">
        <v>1765</v>
      </c>
      <c r="B141" s="35">
        <v>2024</v>
      </c>
      <c r="C141" s="35">
        <v>1591.62</v>
      </c>
      <c r="D141" s="35"/>
      <c r="E141" s="107">
        <v>451.3</v>
      </c>
      <c r="F141" s="107">
        <v>1810</v>
      </c>
      <c r="G141" s="107">
        <v>1091.8399999999999</v>
      </c>
      <c r="H141" s="107"/>
      <c r="I141" s="107">
        <f t="shared" si="4"/>
        <v>4944.76</v>
      </c>
      <c r="J141" s="112" t="s">
        <v>1784</v>
      </c>
    </row>
    <row r="142" spans="1:10" x14ac:dyDescent="0.25">
      <c r="A142" s="112"/>
      <c r="B142" s="35">
        <v>2025</v>
      </c>
      <c r="C142" s="35">
        <v>1401.98</v>
      </c>
      <c r="D142" s="35"/>
      <c r="E142" s="107">
        <v>1350.1</v>
      </c>
      <c r="F142" s="107">
        <v>7370</v>
      </c>
      <c r="G142" s="107">
        <v>1655.61</v>
      </c>
      <c r="H142" s="107"/>
      <c r="I142" s="107">
        <f t="shared" si="4"/>
        <v>11777.69</v>
      </c>
      <c r="J142" s="112"/>
    </row>
    <row r="143" spans="1:10" ht="44.25" customHeight="1" x14ac:dyDescent="0.25">
      <c r="A143" s="112"/>
      <c r="B143" s="35">
        <v>2026</v>
      </c>
      <c r="C143" s="107">
        <v>1261.98</v>
      </c>
      <c r="D143" s="107"/>
      <c r="E143" s="107"/>
      <c r="F143" s="107">
        <v>1710</v>
      </c>
      <c r="G143" s="107">
        <v>1695.6</v>
      </c>
      <c r="H143" s="107"/>
      <c r="I143" s="107">
        <f t="shared" si="4"/>
        <v>4667.58</v>
      </c>
      <c r="J143" s="112"/>
    </row>
    <row r="144" spans="1:10" x14ac:dyDescent="0.25">
      <c r="A144" s="113" t="s">
        <v>1797</v>
      </c>
      <c r="B144" s="40">
        <v>2024</v>
      </c>
      <c r="C144" s="103">
        <v>0</v>
      </c>
      <c r="D144" s="103">
        <v>1476</v>
      </c>
      <c r="E144" s="103">
        <v>6741</v>
      </c>
      <c r="F144" s="103">
        <v>4600</v>
      </c>
      <c r="G144" s="103">
        <v>2739.26</v>
      </c>
      <c r="H144" s="103"/>
      <c r="I144" s="103">
        <f t="shared" si="4"/>
        <v>15556.26</v>
      </c>
      <c r="J144" s="113" t="s">
        <v>425</v>
      </c>
    </row>
    <row r="145" spans="1:10" x14ac:dyDescent="0.25">
      <c r="A145" s="113"/>
      <c r="B145" s="40">
        <v>2025</v>
      </c>
      <c r="C145" s="103">
        <v>0</v>
      </c>
      <c r="D145" s="103">
        <v>4428</v>
      </c>
      <c r="E145" s="103">
        <v>0</v>
      </c>
      <c r="F145" s="103">
        <v>1100</v>
      </c>
      <c r="G145" s="103">
        <v>2181.5</v>
      </c>
      <c r="H145" s="103"/>
      <c r="I145" s="103">
        <f t="shared" si="4"/>
        <v>7709.5</v>
      </c>
      <c r="J145" s="113"/>
    </row>
    <row r="146" spans="1:10" x14ac:dyDescent="0.25">
      <c r="A146" s="113"/>
      <c r="B146" s="40">
        <v>2026</v>
      </c>
      <c r="C146" s="103">
        <v>0</v>
      </c>
      <c r="D146" s="103">
        <v>3813</v>
      </c>
      <c r="E146" s="103">
        <v>0</v>
      </c>
      <c r="F146" s="103">
        <v>6215</v>
      </c>
      <c r="G146" s="103">
        <v>2408.75</v>
      </c>
      <c r="H146" s="103"/>
      <c r="I146" s="103">
        <f t="shared" si="4"/>
        <v>12436.75</v>
      </c>
      <c r="J146" s="113"/>
    </row>
    <row r="147" spans="1:10" x14ac:dyDescent="0.25">
      <c r="A147" s="112" t="s">
        <v>1825</v>
      </c>
      <c r="B147" s="12">
        <v>2024</v>
      </c>
      <c r="C147" s="102">
        <v>2177.1</v>
      </c>
      <c r="D147" s="102">
        <v>2214</v>
      </c>
      <c r="E147" s="102">
        <v>497.26</v>
      </c>
      <c r="F147" s="102">
        <v>3200</v>
      </c>
      <c r="G147" s="102">
        <v>4506.5</v>
      </c>
      <c r="H147" s="102"/>
      <c r="I147" s="102">
        <f t="shared" si="4"/>
        <v>12594.86</v>
      </c>
      <c r="J147" s="112" t="s">
        <v>1851</v>
      </c>
    </row>
    <row r="148" spans="1:10" x14ac:dyDescent="0.25">
      <c r="A148" s="112"/>
      <c r="B148" s="12">
        <v>2025</v>
      </c>
      <c r="C148" s="102">
        <v>2214</v>
      </c>
      <c r="D148" s="102">
        <v>2214</v>
      </c>
      <c r="E148" s="102"/>
      <c r="F148" s="102"/>
      <c r="G148" s="102">
        <v>6932</v>
      </c>
      <c r="H148" s="102"/>
      <c r="I148" s="102">
        <f t="shared" si="4"/>
        <v>11360</v>
      </c>
      <c r="J148" s="112"/>
    </row>
    <row r="149" spans="1:10" ht="46.5" customHeight="1" x14ac:dyDescent="0.25">
      <c r="A149" s="112"/>
      <c r="B149" s="12">
        <v>2026</v>
      </c>
      <c r="C149" s="102">
        <v>1992.6</v>
      </c>
      <c r="D149" s="102">
        <v>1746</v>
      </c>
      <c r="E149" s="102">
        <v>337.7</v>
      </c>
      <c r="F149" s="102"/>
      <c r="G149" s="102">
        <v>1977.1</v>
      </c>
      <c r="H149" s="102"/>
      <c r="I149" s="102">
        <f t="shared" si="4"/>
        <v>6053.4</v>
      </c>
      <c r="J149" s="112"/>
    </row>
    <row r="150" spans="1:10" ht="63.75" x14ac:dyDescent="0.25">
      <c r="A150" s="113" t="s">
        <v>1860</v>
      </c>
      <c r="B150" s="40">
        <v>2024</v>
      </c>
      <c r="C150" s="103">
        <v>17840</v>
      </c>
      <c r="D150" s="103">
        <v>2832</v>
      </c>
      <c r="E150" s="103">
        <v>300</v>
      </c>
      <c r="F150" s="103" t="s">
        <v>1871</v>
      </c>
      <c r="G150" s="103">
        <v>5458</v>
      </c>
      <c r="H150" s="103" t="s">
        <v>1873</v>
      </c>
      <c r="I150" s="103">
        <f t="shared" si="4"/>
        <v>26430</v>
      </c>
      <c r="J150" s="113" t="s">
        <v>2378</v>
      </c>
    </row>
    <row r="151" spans="1:10" x14ac:dyDescent="0.25">
      <c r="A151" s="113"/>
      <c r="B151" s="40">
        <v>2025</v>
      </c>
      <c r="C151" s="103">
        <v>16427</v>
      </c>
      <c r="D151" s="103">
        <v>2832</v>
      </c>
      <c r="E151" s="103">
        <v>300</v>
      </c>
      <c r="F151" s="103">
        <v>0</v>
      </c>
      <c r="G151" s="103">
        <v>2208</v>
      </c>
      <c r="H151" s="103"/>
      <c r="I151" s="103">
        <f t="shared" si="4"/>
        <v>21767</v>
      </c>
      <c r="J151" s="113"/>
    </row>
    <row r="152" spans="1:10" ht="102" x14ac:dyDescent="0.25">
      <c r="A152" s="113"/>
      <c r="B152" s="40">
        <v>2026</v>
      </c>
      <c r="C152" s="103">
        <v>5340</v>
      </c>
      <c r="D152" s="103">
        <v>3652</v>
      </c>
      <c r="E152" s="103">
        <v>300</v>
      </c>
      <c r="F152" s="103" t="s">
        <v>1872</v>
      </c>
      <c r="G152" s="103">
        <v>4060</v>
      </c>
      <c r="H152" s="103"/>
      <c r="I152" s="103">
        <f t="shared" si="4"/>
        <v>13352</v>
      </c>
      <c r="J152" s="113"/>
    </row>
    <row r="153" spans="1:10" x14ac:dyDescent="0.25">
      <c r="A153" s="112" t="s">
        <v>1891</v>
      </c>
      <c r="B153" s="12">
        <v>2024</v>
      </c>
      <c r="C153" s="102">
        <v>1783.5</v>
      </c>
      <c r="D153" s="102">
        <v>984</v>
      </c>
      <c r="E153" s="102">
        <v>120</v>
      </c>
      <c r="F153" s="102">
        <v>774.9</v>
      </c>
      <c r="G153" s="102">
        <v>5099.8599999999997</v>
      </c>
      <c r="H153" s="102">
        <v>0</v>
      </c>
      <c r="I153" s="102">
        <f t="shared" si="4"/>
        <v>8762.26</v>
      </c>
      <c r="J153" s="112" t="s">
        <v>425</v>
      </c>
    </row>
    <row r="154" spans="1:10" x14ac:dyDescent="0.25">
      <c r="A154" s="112"/>
      <c r="B154" s="12">
        <v>2025</v>
      </c>
      <c r="C154" s="102">
        <v>1476</v>
      </c>
      <c r="D154" s="102">
        <v>984</v>
      </c>
      <c r="E154" s="102">
        <v>125</v>
      </c>
      <c r="F154" s="102">
        <v>0</v>
      </c>
      <c r="G154" s="102">
        <v>4263.46</v>
      </c>
      <c r="H154" s="102">
        <v>0</v>
      </c>
      <c r="I154" s="102">
        <f t="shared" si="4"/>
        <v>6848.46</v>
      </c>
      <c r="J154" s="112"/>
    </row>
    <row r="155" spans="1:10" x14ac:dyDescent="0.25">
      <c r="A155" s="112"/>
      <c r="B155" s="12">
        <v>2026</v>
      </c>
      <c r="C155" s="102">
        <v>1107</v>
      </c>
      <c r="D155" s="102">
        <v>738</v>
      </c>
      <c r="E155" s="102">
        <v>162</v>
      </c>
      <c r="F155" s="102">
        <v>100</v>
      </c>
      <c r="G155" s="102">
        <v>3917</v>
      </c>
      <c r="H155" s="102">
        <v>2559.63</v>
      </c>
      <c r="I155" s="102">
        <f t="shared" si="4"/>
        <v>8583.630000000001</v>
      </c>
      <c r="J155" s="112"/>
    </row>
    <row r="156" spans="1:10" x14ac:dyDescent="0.25">
      <c r="A156" s="113" t="s">
        <v>1958</v>
      </c>
      <c r="B156" s="40">
        <v>2024</v>
      </c>
      <c r="C156" s="103"/>
      <c r="D156" s="103"/>
      <c r="E156" s="103">
        <v>1724</v>
      </c>
      <c r="F156" s="103">
        <v>660</v>
      </c>
      <c r="G156" s="103">
        <v>1675</v>
      </c>
      <c r="H156" s="103">
        <v>5414</v>
      </c>
      <c r="I156" s="103">
        <f t="shared" si="4"/>
        <v>9473</v>
      </c>
      <c r="J156" s="113" t="s">
        <v>1980</v>
      </c>
    </row>
    <row r="157" spans="1:10" ht="40.5" customHeight="1" x14ac:dyDescent="0.25">
      <c r="A157" s="113"/>
      <c r="B157" s="40">
        <v>2025</v>
      </c>
      <c r="C157" s="103"/>
      <c r="D157" s="103"/>
      <c r="E157" s="103">
        <v>2463</v>
      </c>
      <c r="F157" s="103">
        <v>1360</v>
      </c>
      <c r="G157" s="103">
        <v>1310</v>
      </c>
      <c r="H157" s="103">
        <v>7539</v>
      </c>
      <c r="I157" s="103">
        <f t="shared" si="4"/>
        <v>12672</v>
      </c>
      <c r="J157" s="113"/>
    </row>
    <row r="158" spans="1:10" ht="29.25" customHeight="1" x14ac:dyDescent="0.25">
      <c r="A158" s="113"/>
      <c r="B158" s="40">
        <v>2026</v>
      </c>
      <c r="C158" s="103"/>
      <c r="D158" s="103"/>
      <c r="E158" s="103">
        <v>2712</v>
      </c>
      <c r="F158" s="103">
        <v>560</v>
      </c>
      <c r="G158" s="103">
        <v>2327</v>
      </c>
      <c r="H158" s="108">
        <v>5339</v>
      </c>
      <c r="I158" s="103">
        <f t="shared" si="4"/>
        <v>10938</v>
      </c>
      <c r="J158" s="113"/>
    </row>
    <row r="159" spans="1:10" x14ac:dyDescent="0.25">
      <c r="A159" s="112" t="s">
        <v>1999</v>
      </c>
      <c r="B159" s="12">
        <v>2024</v>
      </c>
      <c r="C159" s="109">
        <v>1476</v>
      </c>
      <c r="D159" s="109">
        <v>1845</v>
      </c>
      <c r="E159" s="21">
        <v>0</v>
      </c>
      <c r="F159" s="109">
        <v>1830</v>
      </c>
      <c r="G159" s="109">
        <v>4518</v>
      </c>
      <c r="H159" s="109">
        <v>22755</v>
      </c>
      <c r="I159" s="102">
        <f t="shared" si="4"/>
        <v>32424</v>
      </c>
      <c r="J159" s="112" t="s">
        <v>2023</v>
      </c>
    </row>
    <row r="160" spans="1:10" x14ac:dyDescent="0.25">
      <c r="A160" s="112"/>
      <c r="B160" s="12">
        <v>2025</v>
      </c>
      <c r="C160" s="109">
        <v>1476</v>
      </c>
      <c r="D160" s="109">
        <v>1554</v>
      </c>
      <c r="E160" s="21">
        <v>190</v>
      </c>
      <c r="F160" s="109">
        <v>2519</v>
      </c>
      <c r="G160" s="109">
        <v>3629</v>
      </c>
      <c r="H160" s="109">
        <v>14378</v>
      </c>
      <c r="I160" s="102">
        <f t="shared" si="4"/>
        <v>23746</v>
      </c>
      <c r="J160" s="112"/>
    </row>
    <row r="161" spans="1:10" ht="39.75" customHeight="1" x14ac:dyDescent="0.25">
      <c r="A161" s="112"/>
      <c r="B161" s="12">
        <v>2026</v>
      </c>
      <c r="C161" s="109">
        <v>1476</v>
      </c>
      <c r="D161" s="109">
        <v>1907</v>
      </c>
      <c r="E161" s="21">
        <v>372</v>
      </c>
      <c r="F161" s="109">
        <v>3312</v>
      </c>
      <c r="G161" s="109">
        <v>3001</v>
      </c>
      <c r="H161" s="109">
        <v>59470</v>
      </c>
      <c r="I161" s="102">
        <f t="shared" si="4"/>
        <v>69538</v>
      </c>
      <c r="J161" s="112"/>
    </row>
    <row r="162" spans="1:10" ht="51" x14ac:dyDescent="0.25">
      <c r="A162" s="113" t="s">
        <v>2032</v>
      </c>
      <c r="B162" s="40">
        <v>2024</v>
      </c>
      <c r="C162" s="103"/>
      <c r="D162" s="103">
        <v>2964.33</v>
      </c>
      <c r="E162" s="103"/>
      <c r="F162" s="103">
        <v>1239</v>
      </c>
      <c r="G162" s="103">
        <v>3397</v>
      </c>
      <c r="H162" s="103" t="s">
        <v>2053</v>
      </c>
      <c r="I162" s="103">
        <f t="shared" si="4"/>
        <v>7600.33</v>
      </c>
      <c r="J162" s="113" t="s">
        <v>2056</v>
      </c>
    </row>
    <row r="163" spans="1:10" ht="51" x14ac:dyDescent="0.25">
      <c r="A163" s="113"/>
      <c r="B163" s="40">
        <v>2025</v>
      </c>
      <c r="C163" s="103">
        <v>4500</v>
      </c>
      <c r="D163" s="103">
        <v>3187.73</v>
      </c>
      <c r="E163" s="103"/>
      <c r="F163" s="103"/>
      <c r="G163" s="103">
        <v>2879.97</v>
      </c>
      <c r="H163" s="103" t="s">
        <v>2054</v>
      </c>
      <c r="I163" s="103">
        <f t="shared" ref="I163:I194" si="5">SUM(C163:H163)</f>
        <v>10567.699999999999</v>
      </c>
      <c r="J163" s="113"/>
    </row>
    <row r="164" spans="1:10" ht="114.75" x14ac:dyDescent="0.25">
      <c r="A164" s="113"/>
      <c r="B164" s="40">
        <v>2026</v>
      </c>
      <c r="C164" s="103">
        <v>2766</v>
      </c>
      <c r="D164" s="103"/>
      <c r="E164" s="103"/>
      <c r="F164" s="103"/>
      <c r="G164" s="103">
        <v>1921.8</v>
      </c>
      <c r="H164" s="103" t="s">
        <v>2055</v>
      </c>
      <c r="I164" s="103">
        <f t="shared" si="5"/>
        <v>4687.8</v>
      </c>
      <c r="J164" s="113"/>
    </row>
    <row r="165" spans="1:10" x14ac:dyDescent="0.25">
      <c r="A165" s="112" t="s">
        <v>2071</v>
      </c>
      <c r="B165" s="12">
        <v>2024</v>
      </c>
      <c r="C165" s="102">
        <v>8329.99</v>
      </c>
      <c r="D165" s="102">
        <v>0</v>
      </c>
      <c r="E165" s="102">
        <v>1153.95</v>
      </c>
      <c r="F165" s="102">
        <v>0</v>
      </c>
      <c r="G165" s="110">
        <v>3702.3</v>
      </c>
      <c r="H165" s="102">
        <v>6277.67</v>
      </c>
      <c r="I165" s="102">
        <f t="shared" si="5"/>
        <v>19463.910000000003</v>
      </c>
      <c r="J165" s="112" t="s">
        <v>425</v>
      </c>
    </row>
    <row r="166" spans="1:10" x14ac:dyDescent="0.25">
      <c r="A166" s="112"/>
      <c r="B166" s="12">
        <v>2025</v>
      </c>
      <c r="C166" s="102">
        <v>9391</v>
      </c>
      <c r="D166" s="102">
        <v>0</v>
      </c>
      <c r="E166" s="102">
        <v>785.13</v>
      </c>
      <c r="F166" s="102">
        <v>3000</v>
      </c>
      <c r="G166" s="110">
        <v>3813</v>
      </c>
      <c r="H166" s="102">
        <v>1938.62</v>
      </c>
      <c r="I166" s="102">
        <f t="shared" si="5"/>
        <v>18927.749999999996</v>
      </c>
      <c r="J166" s="112"/>
    </row>
    <row r="167" spans="1:10" x14ac:dyDescent="0.25">
      <c r="A167" s="112"/>
      <c r="B167" s="12">
        <v>2026</v>
      </c>
      <c r="C167" s="102">
        <v>5550</v>
      </c>
      <c r="D167" s="102">
        <v>0</v>
      </c>
      <c r="E167" s="102">
        <v>889.29</v>
      </c>
      <c r="F167" s="102">
        <v>0</v>
      </c>
      <c r="G167" s="110">
        <v>4071.3</v>
      </c>
      <c r="H167" s="102">
        <v>2873</v>
      </c>
      <c r="I167" s="102">
        <f t="shared" si="5"/>
        <v>13383.59</v>
      </c>
      <c r="J167" s="112"/>
    </row>
    <row r="168" spans="1:10" x14ac:dyDescent="0.25">
      <c r="A168" s="113" t="s">
        <v>2092</v>
      </c>
      <c r="B168" s="40">
        <v>2024</v>
      </c>
      <c r="C168" s="103">
        <v>0</v>
      </c>
      <c r="D168" s="103">
        <v>3247</v>
      </c>
      <c r="E168" s="103">
        <v>522</v>
      </c>
      <c r="F168" s="103">
        <v>80</v>
      </c>
      <c r="G168" s="103">
        <v>3111</v>
      </c>
      <c r="H168" s="103">
        <v>0</v>
      </c>
      <c r="I168" s="103">
        <f t="shared" si="5"/>
        <v>6960</v>
      </c>
      <c r="J168" s="113" t="s">
        <v>2110</v>
      </c>
    </row>
    <row r="169" spans="1:10" x14ac:dyDescent="0.25">
      <c r="A169" s="113"/>
      <c r="B169" s="40">
        <v>2025</v>
      </c>
      <c r="C169" s="103">
        <v>0</v>
      </c>
      <c r="D169" s="103">
        <v>3247</v>
      </c>
      <c r="E169" s="103">
        <v>574</v>
      </c>
      <c r="F169" s="103">
        <v>0</v>
      </c>
      <c r="G169" s="103">
        <v>1229</v>
      </c>
      <c r="H169" s="103">
        <v>0</v>
      </c>
      <c r="I169" s="103">
        <f t="shared" si="5"/>
        <v>5050</v>
      </c>
      <c r="J169" s="113"/>
    </row>
    <row r="170" spans="1:10" ht="45.75" customHeight="1" x14ac:dyDescent="0.25">
      <c r="A170" s="113"/>
      <c r="B170" s="40">
        <v>2026</v>
      </c>
      <c r="C170" s="103">
        <v>38000</v>
      </c>
      <c r="D170" s="103">
        <v>3289</v>
      </c>
      <c r="E170" s="103">
        <v>246</v>
      </c>
      <c r="F170" s="103">
        <v>3000</v>
      </c>
      <c r="G170" s="103">
        <v>1463</v>
      </c>
      <c r="H170" s="103">
        <v>0</v>
      </c>
      <c r="I170" s="103">
        <f t="shared" si="5"/>
        <v>45998</v>
      </c>
      <c r="J170" s="113"/>
    </row>
    <row r="171" spans="1:10" x14ac:dyDescent="0.25">
      <c r="A171" s="112" t="s">
        <v>2123</v>
      </c>
      <c r="B171" s="12">
        <v>2024</v>
      </c>
      <c r="C171" s="102">
        <v>1180.5999999999999</v>
      </c>
      <c r="D171" s="102">
        <v>394</v>
      </c>
      <c r="E171" s="102">
        <v>397</v>
      </c>
      <c r="F171" s="102"/>
      <c r="G171" s="102">
        <v>394</v>
      </c>
      <c r="H171" s="102"/>
      <c r="I171" s="102">
        <f t="shared" si="5"/>
        <v>2365.6</v>
      </c>
      <c r="J171" s="112" t="s">
        <v>2146</v>
      </c>
    </row>
    <row r="172" spans="1:10" x14ac:dyDescent="0.25">
      <c r="A172" s="112"/>
      <c r="B172" s="12">
        <v>2025</v>
      </c>
      <c r="C172" s="102">
        <v>1476</v>
      </c>
      <c r="D172" s="102">
        <v>5965</v>
      </c>
      <c r="E172" s="102">
        <v>344</v>
      </c>
      <c r="F172" s="102">
        <v>1500</v>
      </c>
      <c r="G172" s="102">
        <v>5965</v>
      </c>
      <c r="H172" s="102">
        <v>308</v>
      </c>
      <c r="I172" s="102">
        <f t="shared" si="5"/>
        <v>15558</v>
      </c>
      <c r="J172" s="112"/>
    </row>
    <row r="173" spans="1:10" x14ac:dyDescent="0.25">
      <c r="A173" s="112"/>
      <c r="B173" s="12">
        <v>2026</v>
      </c>
      <c r="C173" s="102">
        <v>1107</v>
      </c>
      <c r="D173" s="102">
        <v>2005</v>
      </c>
      <c r="E173" s="102">
        <v>664</v>
      </c>
      <c r="F173" s="102"/>
      <c r="G173" s="102">
        <v>2005</v>
      </c>
      <c r="H173" s="102">
        <v>381</v>
      </c>
      <c r="I173" s="102">
        <f t="shared" si="5"/>
        <v>6162</v>
      </c>
      <c r="J173" s="112"/>
    </row>
    <row r="174" spans="1:10" x14ac:dyDescent="0.25">
      <c r="A174" s="113" t="s">
        <v>2150</v>
      </c>
      <c r="B174" s="40">
        <v>2024</v>
      </c>
      <c r="C174" s="103">
        <v>369</v>
      </c>
      <c r="D174" s="103">
        <v>0</v>
      </c>
      <c r="E174" s="103">
        <v>770</v>
      </c>
      <c r="F174" s="103">
        <v>9350</v>
      </c>
      <c r="G174" s="103">
        <v>4676</v>
      </c>
      <c r="H174" s="103">
        <v>12500</v>
      </c>
      <c r="I174" s="103">
        <f t="shared" si="5"/>
        <v>27665</v>
      </c>
      <c r="J174" s="113" t="s">
        <v>425</v>
      </c>
    </row>
    <row r="175" spans="1:10" x14ac:dyDescent="0.25">
      <c r="A175" s="113"/>
      <c r="B175" s="40">
        <v>2025</v>
      </c>
      <c r="C175" s="103">
        <v>2205</v>
      </c>
      <c r="D175" s="103">
        <v>0</v>
      </c>
      <c r="E175" s="103">
        <v>200</v>
      </c>
      <c r="F175" s="103">
        <v>7050</v>
      </c>
      <c r="G175" s="103">
        <v>3725</v>
      </c>
      <c r="H175" s="103"/>
      <c r="I175" s="103">
        <f t="shared" si="5"/>
        <v>13180</v>
      </c>
      <c r="J175" s="113"/>
    </row>
    <row r="176" spans="1:10" x14ac:dyDescent="0.25">
      <c r="A176" s="113"/>
      <c r="B176" s="40">
        <v>2026</v>
      </c>
      <c r="C176" s="103">
        <v>185</v>
      </c>
      <c r="D176" s="103">
        <v>0</v>
      </c>
      <c r="E176" s="103">
        <v>558</v>
      </c>
      <c r="F176" s="103">
        <v>3586</v>
      </c>
      <c r="G176" s="103">
        <v>3695</v>
      </c>
      <c r="H176" s="103"/>
      <c r="I176" s="103">
        <f t="shared" si="5"/>
        <v>8024</v>
      </c>
      <c r="J176" s="113"/>
    </row>
    <row r="177" spans="1:10" x14ac:dyDescent="0.25">
      <c r="A177" s="112" t="s">
        <v>2195</v>
      </c>
      <c r="B177" s="12">
        <v>2024</v>
      </c>
      <c r="C177" s="102">
        <v>13025.7</v>
      </c>
      <c r="D177" s="102"/>
      <c r="E177" s="102"/>
      <c r="F177" s="102">
        <v>5040</v>
      </c>
      <c r="G177" s="102">
        <v>2216.46</v>
      </c>
      <c r="H177" s="102"/>
      <c r="I177" s="102">
        <f t="shared" si="5"/>
        <v>20282.16</v>
      </c>
      <c r="J177" s="112" t="s">
        <v>2219</v>
      </c>
    </row>
    <row r="178" spans="1:10" x14ac:dyDescent="0.25">
      <c r="A178" s="112"/>
      <c r="B178" s="12">
        <v>2025</v>
      </c>
      <c r="C178" s="102">
        <v>13099.5</v>
      </c>
      <c r="D178" s="102"/>
      <c r="E178" s="102">
        <v>3867.08</v>
      </c>
      <c r="F178" s="102">
        <v>7490</v>
      </c>
      <c r="G178" s="102">
        <v>1623.49</v>
      </c>
      <c r="H178" s="102"/>
      <c r="I178" s="102">
        <f t="shared" si="5"/>
        <v>26080.070000000003</v>
      </c>
      <c r="J178" s="112"/>
    </row>
    <row r="179" spans="1:10" ht="42" customHeight="1" x14ac:dyDescent="0.25">
      <c r="A179" s="112"/>
      <c r="B179" s="12">
        <v>2026</v>
      </c>
      <c r="C179" s="102">
        <v>11664.66</v>
      </c>
      <c r="D179" s="102"/>
      <c r="E179" s="102"/>
      <c r="F179" s="102">
        <v>5000</v>
      </c>
      <c r="G179" s="102">
        <v>1871.81</v>
      </c>
      <c r="H179" s="102">
        <v>7000</v>
      </c>
      <c r="I179" s="102">
        <f t="shared" si="5"/>
        <v>25536.47</v>
      </c>
      <c r="J179" s="112"/>
    </row>
    <row r="180" spans="1:10" x14ac:dyDescent="0.25">
      <c r="A180" s="113" t="s">
        <v>2240</v>
      </c>
      <c r="B180" s="40">
        <v>2024</v>
      </c>
      <c r="C180" s="111">
        <v>5037.91</v>
      </c>
      <c r="D180" s="111">
        <v>0</v>
      </c>
      <c r="E180" s="111">
        <v>0</v>
      </c>
      <c r="F180" s="111">
        <v>2000</v>
      </c>
      <c r="G180" s="111">
        <v>15534.09</v>
      </c>
      <c r="H180" s="111">
        <v>0</v>
      </c>
      <c r="I180" s="111">
        <f t="shared" si="5"/>
        <v>22572</v>
      </c>
      <c r="J180" s="113" t="s">
        <v>2261</v>
      </c>
    </row>
    <row r="181" spans="1:10" x14ac:dyDescent="0.25">
      <c r="A181" s="113"/>
      <c r="B181" s="40">
        <v>2025</v>
      </c>
      <c r="C181" s="111">
        <v>841.32</v>
      </c>
      <c r="D181" s="111">
        <v>0</v>
      </c>
      <c r="E181" s="111">
        <v>0</v>
      </c>
      <c r="F181" s="111">
        <v>0</v>
      </c>
      <c r="G181" s="111">
        <v>15196.08</v>
      </c>
      <c r="H181" s="111">
        <v>0</v>
      </c>
      <c r="I181" s="111">
        <f t="shared" si="5"/>
        <v>16037.4</v>
      </c>
      <c r="J181" s="113"/>
    </row>
    <row r="182" spans="1:10" ht="36.75" customHeight="1" x14ac:dyDescent="0.25">
      <c r="A182" s="113"/>
      <c r="B182" s="40">
        <v>2026</v>
      </c>
      <c r="C182" s="111">
        <v>29856.13</v>
      </c>
      <c r="D182" s="111">
        <v>984</v>
      </c>
      <c r="E182" s="111">
        <v>0</v>
      </c>
      <c r="F182" s="111">
        <v>0</v>
      </c>
      <c r="G182" s="111">
        <v>18303.14</v>
      </c>
      <c r="H182" s="111">
        <v>0</v>
      </c>
      <c r="I182" s="111">
        <f t="shared" si="5"/>
        <v>49143.270000000004</v>
      </c>
      <c r="J182" s="113"/>
    </row>
    <row r="183" spans="1:10" x14ac:dyDescent="0.25">
      <c r="A183" s="112" t="s">
        <v>2273</v>
      </c>
      <c r="B183" s="21">
        <v>2024</v>
      </c>
      <c r="C183" s="102">
        <v>590</v>
      </c>
      <c r="D183" s="102">
        <v>1200</v>
      </c>
      <c r="E183" s="102">
        <v>620</v>
      </c>
      <c r="F183" s="102">
        <v>3820</v>
      </c>
      <c r="G183" s="102">
        <v>1030</v>
      </c>
      <c r="H183" s="102">
        <v>0</v>
      </c>
      <c r="I183" s="109">
        <f t="shared" si="5"/>
        <v>7260</v>
      </c>
      <c r="J183" s="112" t="s">
        <v>425</v>
      </c>
    </row>
    <row r="184" spans="1:10" x14ac:dyDescent="0.25">
      <c r="A184" s="112"/>
      <c r="B184" s="21">
        <v>2025</v>
      </c>
      <c r="C184" s="102">
        <v>10263</v>
      </c>
      <c r="D184" s="102">
        <v>1200</v>
      </c>
      <c r="E184" s="102">
        <v>500</v>
      </c>
      <c r="F184" s="102">
        <v>2650</v>
      </c>
      <c r="G184" s="102">
        <v>3880</v>
      </c>
      <c r="H184" s="102">
        <v>0</v>
      </c>
      <c r="I184" s="109">
        <f t="shared" si="5"/>
        <v>18493</v>
      </c>
      <c r="J184" s="112"/>
    </row>
    <row r="185" spans="1:10" x14ac:dyDescent="0.25">
      <c r="A185" s="112"/>
      <c r="B185" s="21">
        <v>2026</v>
      </c>
      <c r="C185" s="102">
        <v>590</v>
      </c>
      <c r="D185" s="102">
        <v>1000</v>
      </c>
      <c r="E185" s="102">
        <v>560</v>
      </c>
      <c r="F185" s="102">
        <v>2000</v>
      </c>
      <c r="G185" s="102">
        <v>1238</v>
      </c>
      <c r="H185" s="102">
        <v>0</v>
      </c>
      <c r="I185" s="109">
        <f t="shared" si="5"/>
        <v>5388</v>
      </c>
      <c r="J185" s="112"/>
    </row>
    <row r="186" spans="1:10" x14ac:dyDescent="0.25">
      <c r="A186" s="113" t="s">
        <v>2310</v>
      </c>
      <c r="B186" s="40">
        <v>2024</v>
      </c>
      <c r="C186" s="103">
        <v>1826.55</v>
      </c>
      <c r="D186" s="103">
        <v>0</v>
      </c>
      <c r="E186" s="103">
        <v>0</v>
      </c>
      <c r="F186" s="103">
        <v>0</v>
      </c>
      <c r="G186" s="103">
        <v>2162.4</v>
      </c>
      <c r="H186" s="103">
        <v>0</v>
      </c>
      <c r="I186" s="103">
        <f t="shared" si="5"/>
        <v>3988.95</v>
      </c>
      <c r="J186" s="113" t="s">
        <v>425</v>
      </c>
    </row>
    <row r="187" spans="1:10" x14ac:dyDescent="0.25">
      <c r="A187" s="113"/>
      <c r="B187" s="40">
        <v>2025</v>
      </c>
      <c r="C187" s="103">
        <v>2066.4</v>
      </c>
      <c r="D187" s="103">
        <v>0</v>
      </c>
      <c r="E187" s="103">
        <v>0</v>
      </c>
      <c r="F187" s="103">
        <v>0</v>
      </c>
      <c r="G187" s="103">
        <v>4515</v>
      </c>
      <c r="H187" s="103"/>
      <c r="I187" s="103">
        <f t="shared" si="5"/>
        <v>6581.4</v>
      </c>
      <c r="J187" s="113"/>
    </row>
    <row r="188" spans="1:10" x14ac:dyDescent="0.25">
      <c r="A188" s="113"/>
      <c r="B188" s="40">
        <v>2026</v>
      </c>
      <c r="C188" s="103">
        <v>2214</v>
      </c>
      <c r="D188" s="103">
        <v>0</v>
      </c>
      <c r="E188" s="103">
        <v>0</v>
      </c>
      <c r="F188" s="103">
        <v>660</v>
      </c>
      <c r="G188" s="103">
        <v>492</v>
      </c>
      <c r="H188" s="103">
        <v>0</v>
      </c>
      <c r="I188" s="103">
        <f t="shared" si="5"/>
        <v>3366</v>
      </c>
      <c r="J188" s="113"/>
    </row>
    <row r="189" spans="1:10" x14ac:dyDescent="0.25">
      <c r="A189" s="112" t="s">
        <v>2344</v>
      </c>
      <c r="B189" s="12">
        <v>2024</v>
      </c>
      <c r="C189" s="102">
        <v>3624</v>
      </c>
      <c r="D189" s="102">
        <v>0</v>
      </c>
      <c r="E189" s="12">
        <v>283</v>
      </c>
      <c r="F189" s="102">
        <v>299</v>
      </c>
      <c r="G189" s="102">
        <v>555</v>
      </c>
      <c r="H189" s="102">
        <v>0</v>
      </c>
      <c r="I189" s="102">
        <f t="shared" si="5"/>
        <v>4761</v>
      </c>
      <c r="J189" s="112" t="s">
        <v>2349</v>
      </c>
    </row>
    <row r="190" spans="1:10" x14ac:dyDescent="0.25">
      <c r="A190" s="112"/>
      <c r="B190" s="12">
        <v>2025</v>
      </c>
      <c r="C190" s="102">
        <v>4344</v>
      </c>
      <c r="D190" s="102">
        <v>0</v>
      </c>
      <c r="E190" s="102">
        <v>320</v>
      </c>
      <c r="F190" s="102">
        <v>1200</v>
      </c>
      <c r="G190" s="102">
        <v>681</v>
      </c>
      <c r="H190" s="102">
        <v>0</v>
      </c>
      <c r="I190" s="102">
        <f t="shared" si="5"/>
        <v>6545</v>
      </c>
      <c r="J190" s="112"/>
    </row>
    <row r="191" spans="1:10" ht="29.25" customHeight="1" x14ac:dyDescent="0.25">
      <c r="A191" s="112"/>
      <c r="B191" s="12">
        <v>2026</v>
      </c>
      <c r="C191" s="102">
        <v>840</v>
      </c>
      <c r="D191" s="102">
        <v>0</v>
      </c>
      <c r="E191" s="102">
        <v>292</v>
      </c>
      <c r="F191" s="102">
        <v>510</v>
      </c>
      <c r="G191" s="102">
        <v>723</v>
      </c>
      <c r="H191" s="102">
        <v>0</v>
      </c>
      <c r="I191" s="102">
        <f t="shared" si="5"/>
        <v>2365</v>
      </c>
      <c r="J191" s="112"/>
    </row>
    <row r="192" spans="1:10" x14ac:dyDescent="0.25">
      <c r="A192" s="113" t="s">
        <v>2358</v>
      </c>
      <c r="B192" s="40">
        <v>2024</v>
      </c>
      <c r="C192" s="103">
        <v>1107</v>
      </c>
      <c r="D192" s="103">
        <v>0</v>
      </c>
      <c r="E192" s="103">
        <v>146</v>
      </c>
      <c r="F192" s="103">
        <v>299</v>
      </c>
      <c r="G192" s="103">
        <v>2313</v>
      </c>
      <c r="H192" s="103">
        <v>0</v>
      </c>
      <c r="I192" s="103">
        <f t="shared" si="5"/>
        <v>3865</v>
      </c>
      <c r="J192" s="113" t="s">
        <v>2349</v>
      </c>
    </row>
    <row r="193" spans="1:10" x14ac:dyDescent="0.25">
      <c r="A193" s="113"/>
      <c r="B193" s="40">
        <v>2025</v>
      </c>
      <c r="C193" s="103">
        <v>1107</v>
      </c>
      <c r="D193" s="103">
        <v>0</v>
      </c>
      <c r="E193" s="103">
        <v>1752.1</v>
      </c>
      <c r="F193" s="103">
        <v>1000</v>
      </c>
      <c r="G193" s="103">
        <v>2362</v>
      </c>
      <c r="H193" s="103">
        <v>3861</v>
      </c>
      <c r="I193" s="103">
        <f t="shared" si="5"/>
        <v>10082.1</v>
      </c>
      <c r="J193" s="113"/>
    </row>
    <row r="194" spans="1:10" ht="33" customHeight="1" x14ac:dyDescent="0.25">
      <c r="A194" s="113"/>
      <c r="B194" s="40">
        <v>2026</v>
      </c>
      <c r="C194" s="103">
        <v>953.25</v>
      </c>
      <c r="D194" s="103">
        <v>0</v>
      </c>
      <c r="E194" s="103">
        <v>317.7</v>
      </c>
      <c r="F194" s="103">
        <v>1000</v>
      </c>
      <c r="G194" s="103">
        <v>861</v>
      </c>
      <c r="H194" s="103">
        <v>0</v>
      </c>
      <c r="I194" s="103">
        <f t="shared" si="5"/>
        <v>3131.95</v>
      </c>
      <c r="J194" s="113"/>
    </row>
  </sheetData>
  <mergeCells count="129">
    <mergeCell ref="A3:A5"/>
    <mergeCell ref="J3:J5"/>
    <mergeCell ref="A6:A8"/>
    <mergeCell ref="J6:J8"/>
    <mergeCell ref="A9:A11"/>
    <mergeCell ref="J9:J11"/>
    <mergeCell ref="A12:A14"/>
    <mergeCell ref="J12:J14"/>
    <mergeCell ref="A15:A17"/>
    <mergeCell ref="J15:J17"/>
    <mergeCell ref="A18:A20"/>
    <mergeCell ref="J18:J20"/>
    <mergeCell ref="A21:A23"/>
    <mergeCell ref="J21:J23"/>
    <mergeCell ref="A24:A26"/>
    <mergeCell ref="J24:J26"/>
    <mergeCell ref="A27:A29"/>
    <mergeCell ref="J27:J29"/>
    <mergeCell ref="A30:A32"/>
    <mergeCell ref="J30:J32"/>
    <mergeCell ref="A33:A35"/>
    <mergeCell ref="J33:J35"/>
    <mergeCell ref="A36:A38"/>
    <mergeCell ref="J36:J38"/>
    <mergeCell ref="A39:A41"/>
    <mergeCell ref="J39:J41"/>
    <mergeCell ref="A42:A44"/>
    <mergeCell ref="J42:J44"/>
    <mergeCell ref="A45:A47"/>
    <mergeCell ref="J45:J47"/>
    <mergeCell ref="A48:A50"/>
    <mergeCell ref="J48:J50"/>
    <mergeCell ref="A51:A53"/>
    <mergeCell ref="J51:J53"/>
    <mergeCell ref="A54:A56"/>
    <mergeCell ref="J54:J56"/>
    <mergeCell ref="A57:A59"/>
    <mergeCell ref="J57:J59"/>
    <mergeCell ref="A60:A62"/>
    <mergeCell ref="J60:J62"/>
    <mergeCell ref="A63:A65"/>
    <mergeCell ref="J63:J65"/>
    <mergeCell ref="A66:A68"/>
    <mergeCell ref="J66:J68"/>
    <mergeCell ref="A69:A71"/>
    <mergeCell ref="J69:J71"/>
    <mergeCell ref="A72:A74"/>
    <mergeCell ref="J72:J74"/>
    <mergeCell ref="A75:A77"/>
    <mergeCell ref="J75:J77"/>
    <mergeCell ref="A78:A80"/>
    <mergeCell ref="J78:J80"/>
    <mergeCell ref="A81:A83"/>
    <mergeCell ref="J81:J83"/>
    <mergeCell ref="A84:A86"/>
    <mergeCell ref="J84:J86"/>
    <mergeCell ref="A87:A89"/>
    <mergeCell ref="J87:J89"/>
    <mergeCell ref="A90:A92"/>
    <mergeCell ref="J90:J92"/>
    <mergeCell ref="A93:A95"/>
    <mergeCell ref="J93:J95"/>
    <mergeCell ref="A96:A98"/>
    <mergeCell ref="J96:J98"/>
    <mergeCell ref="A99:A101"/>
    <mergeCell ref="J99:J101"/>
    <mergeCell ref="A102:A104"/>
    <mergeCell ref="J102:J104"/>
    <mergeCell ref="A105:A107"/>
    <mergeCell ref="J105:J107"/>
    <mergeCell ref="A108:A110"/>
    <mergeCell ref="J108:J110"/>
    <mergeCell ref="A111:A113"/>
    <mergeCell ref="J111:J113"/>
    <mergeCell ref="A114:A116"/>
    <mergeCell ref="J114:J116"/>
    <mergeCell ref="A117:A119"/>
    <mergeCell ref="J117:J119"/>
    <mergeCell ref="A120:A122"/>
    <mergeCell ref="J120:J122"/>
    <mergeCell ref="A123:A125"/>
    <mergeCell ref="J123:J125"/>
    <mergeCell ref="A126:A128"/>
    <mergeCell ref="J126:J128"/>
    <mergeCell ref="A129:A131"/>
    <mergeCell ref="J129:J131"/>
    <mergeCell ref="A132:A134"/>
    <mergeCell ref="J132:J134"/>
    <mergeCell ref="A135:A137"/>
    <mergeCell ref="J135:J137"/>
    <mergeCell ref="A138:A140"/>
    <mergeCell ref="J138:J140"/>
    <mergeCell ref="A141:A143"/>
    <mergeCell ref="J141:J143"/>
    <mergeCell ref="J171:J173"/>
    <mergeCell ref="A144:A146"/>
    <mergeCell ref="J144:J146"/>
    <mergeCell ref="A147:A149"/>
    <mergeCell ref="J147:J149"/>
    <mergeCell ref="A150:A152"/>
    <mergeCell ref="J150:J152"/>
    <mergeCell ref="A153:A155"/>
    <mergeCell ref="J153:J155"/>
    <mergeCell ref="A156:A158"/>
    <mergeCell ref="J156:J158"/>
    <mergeCell ref="A189:A191"/>
    <mergeCell ref="J189:J191"/>
    <mergeCell ref="A192:A194"/>
    <mergeCell ref="J192:J194"/>
    <mergeCell ref="A1:H1"/>
    <mergeCell ref="A174:A176"/>
    <mergeCell ref="J174:J176"/>
    <mergeCell ref="A177:A179"/>
    <mergeCell ref="J177:J179"/>
    <mergeCell ref="A180:A182"/>
    <mergeCell ref="J180:J182"/>
    <mergeCell ref="A183:A185"/>
    <mergeCell ref="J183:J185"/>
    <mergeCell ref="A186:A188"/>
    <mergeCell ref="J186:J188"/>
    <mergeCell ref="A159:A161"/>
    <mergeCell ref="J159:J161"/>
    <mergeCell ref="A162:A164"/>
    <mergeCell ref="J162:J164"/>
    <mergeCell ref="A165:A167"/>
    <mergeCell ref="J165:J167"/>
    <mergeCell ref="A168:A170"/>
    <mergeCell ref="J168:J170"/>
    <mergeCell ref="A171:A173"/>
  </mergeCells>
  <pageMargins left="0.70866141732283472" right="0.70866141732283472" top="0.55118110236220474" bottom="0.55118110236220474" header="0.31496062992125984" footer="0.31496062992125984"/>
  <pageSetup paperSize="9" orientation="landscape" horizontalDpi="0" verticalDpi="0" r:id="rId1"/>
  <headerFooter>
    <oddHeader>&amp;Rzałącznik nr 11</oddHeader>
    <oddFooter>Strona &amp;P</oddFooter>
  </headerFooter>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8924CD-9CCC-44AD-A982-97A8CDEFD8D4}">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11</vt:i4>
      </vt:variant>
    </vt:vector>
  </HeadingPairs>
  <TitlesOfParts>
    <vt:vector size="11" baseType="lpstr">
      <vt:lpstr>dokumenty i procedury bezpiecze</vt:lpstr>
      <vt:lpstr>sposób zapoznania uczniów</vt:lpstr>
      <vt:lpstr>zapoznanie rodziców</vt:lpstr>
      <vt:lpstr>informowanie pracowników</vt:lpstr>
      <vt:lpstr>zasady kontroli dostępu</vt:lpstr>
      <vt:lpstr>ćwieczenia z procedur</vt:lpstr>
      <vt:lpstr>pierwsza pomoc</vt:lpstr>
      <vt:lpstr>zabezpieczenie pierwsza pomocy</vt:lpstr>
      <vt:lpstr>pomoc psycholog-pedagog</vt:lpstr>
      <vt:lpstr>środki finansowe na bezpieczeńs</vt: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Urzad Miasta</dc:creator>
  <cp:lastModifiedBy>Monika Wiechoczek</cp:lastModifiedBy>
  <cp:lastPrinted>2026-10-20T08:08:23Z</cp:lastPrinted>
  <dcterms:created xsi:type="dcterms:W3CDTF">2026-10-12T07:50:12Z</dcterms:created>
  <dcterms:modified xsi:type="dcterms:W3CDTF">2026-10-20T11:57:44Z</dcterms:modified>
</cp:coreProperties>
</file>